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00" firstSheet="3" activeTab="6"/>
  </bookViews>
  <sheets>
    <sheet name="Timetable" sheetId="1" r:id="rId1"/>
    <sheet name="walkpaper" sheetId="2" r:id="rId2"/>
    <sheet name="Judgelist-women" sheetId="3" r:id="rId3"/>
    <sheet name="Judgelist-men" sheetId="4" r:id="rId4"/>
    <sheet name="Qualifi-start women" sheetId="5" r:id="rId5"/>
    <sheet name="Qualifi-start men" sheetId="6" r:id="rId6"/>
    <sheet name="Qualifi-result women" sheetId="7" r:id="rId7"/>
    <sheet name="Qualifi-result men" sheetId="8" r:id="rId8"/>
    <sheet name="Semefinal-start women" sheetId="9" r:id="rId9"/>
    <sheet name="Semefinal-start men" sheetId="10" r:id="rId10"/>
    <sheet name="Semifinal-result women" sheetId="11" r:id="rId11"/>
    <sheet name="Semefiinal-result men" sheetId="12" r:id="rId12"/>
    <sheet name="Final-start women" sheetId="13" r:id="rId13"/>
    <sheet name="Final-start men" sheetId="14" r:id="rId14"/>
    <sheet name="Final-result women" sheetId="15" r:id="rId15"/>
    <sheet name="Final-result men" sheetId="16" r:id="rId16"/>
  </sheets>
  <definedNames>
    <definedName name="_xlnm.Print_Area" localSheetId="15">'Final-result men'!$A$1:$AT$12</definedName>
    <definedName name="_xlnm.Print_Area" localSheetId="14">'Final-result women'!$A$1:$AT$12</definedName>
    <definedName name="_xlnm.Print_Area" localSheetId="13">'Final-start men'!$A$1:$K$13</definedName>
    <definedName name="_xlnm.Print_Area" localSheetId="12">'Final-start women'!$A$1:$K$13</definedName>
    <definedName name="_xlnm.Print_Area" localSheetId="3">'Judgelist-men'!$A$1:$K$72</definedName>
    <definedName name="_xlnm.Print_Area" localSheetId="2">'Judgelist-women'!$A$1:$K$42</definedName>
    <definedName name="_xlnm.Print_Area" localSheetId="7">'Qualifi-result men'!$A$1:$AT$68</definedName>
    <definedName name="_xlnm.Print_Area" localSheetId="6">'Qualifi-result women'!$A$1:$AT$38</definedName>
    <definedName name="_xlnm.Print_Area" localSheetId="5">'Qualifi-start men'!$A$1:$K$69</definedName>
    <definedName name="_xlnm.Print_Area" localSheetId="4">'Qualifi-start women'!$A$1:$K$39</definedName>
    <definedName name="_xlnm.Print_Area" localSheetId="11">'Semefiinal-result men'!$A$1:$AT$26</definedName>
    <definedName name="_xlnm.Print_Area" localSheetId="9">'Semefinal-start men'!$A$1:$K$27</definedName>
    <definedName name="_xlnm.Print_Area" localSheetId="8">'Semefinal-start women'!$A$1:$K$27</definedName>
    <definedName name="_xlnm.Print_Area" localSheetId="10">'Semifinal-result women'!$A$1:$AT$26</definedName>
    <definedName name="_xlnm.Print_Titles" localSheetId="15">'Final-result men'!$1:$6</definedName>
    <definedName name="_xlnm.Print_Titles" localSheetId="14">'Final-result women'!$1:$6</definedName>
    <definedName name="_xlnm.Print_Titles" localSheetId="13">'Final-start men'!$1:$7</definedName>
    <definedName name="_xlnm.Print_Titles" localSheetId="12">'Final-start women'!$1:$7</definedName>
    <definedName name="_xlnm.Print_Titles" localSheetId="3">'Judgelist-men'!$3:$10</definedName>
    <definedName name="_xlnm.Print_Titles" localSheetId="2">'Judgelist-women'!$3:$10</definedName>
    <definedName name="_xlnm.Print_Titles" localSheetId="7">'Qualifi-result men'!$1:$6</definedName>
    <definedName name="_xlnm.Print_Titles" localSheetId="6">'Qualifi-result women'!$1:$6</definedName>
    <definedName name="_xlnm.Print_Titles" localSheetId="5">'Qualifi-start men'!$1:$7</definedName>
    <definedName name="_xlnm.Print_Titles" localSheetId="4">'Qualifi-start women'!$1:$7</definedName>
    <definedName name="_xlnm.Print_Titles" localSheetId="11">'Semefiinal-result men'!$1:$6</definedName>
    <definedName name="_xlnm.Print_Titles" localSheetId="9">'Semefinal-start men'!$1:$7</definedName>
    <definedName name="_xlnm.Print_Titles" localSheetId="8">'Semefinal-start women'!$1:$7</definedName>
    <definedName name="_xlnm.Print_Titles" localSheetId="10">'Semifinal-result women'!$1:$6</definedName>
  </definedNames>
  <calcPr fullCalcOnLoad="1"/>
</workbook>
</file>

<file path=xl/sharedStrings.xml><?xml version="1.0" encoding="utf-8"?>
<sst xmlns="http://schemas.openxmlformats.org/spreadsheetml/2006/main" count="1357" uniqueCount="271">
  <si>
    <t>Nation</t>
  </si>
  <si>
    <t>Top</t>
  </si>
  <si>
    <t xml:space="preserve">Total Tops </t>
  </si>
  <si>
    <t>Number</t>
  </si>
  <si>
    <t>Final Ranking</t>
  </si>
  <si>
    <t>Number of attempts for Tops</t>
  </si>
  <si>
    <t>Problem 1</t>
  </si>
  <si>
    <t>Problem 2</t>
  </si>
  <si>
    <t>Problem 3</t>
  </si>
  <si>
    <t>Problem 4</t>
  </si>
  <si>
    <t>Problem 5</t>
  </si>
  <si>
    <t>Problem 6</t>
  </si>
  <si>
    <t>Qualification Round</t>
  </si>
  <si>
    <t>Problem 7</t>
  </si>
  <si>
    <t>Problem 8</t>
  </si>
  <si>
    <t>Final Round</t>
  </si>
  <si>
    <t>Starting Order</t>
  </si>
  <si>
    <t>Attempts for top</t>
  </si>
  <si>
    <t>Formule di servizio</t>
  </si>
  <si>
    <t>Category Men</t>
  </si>
  <si>
    <t>Bonus</t>
  </si>
  <si>
    <t>B=bonus ok      T=top ok</t>
  </si>
  <si>
    <t>Total Bonus</t>
  </si>
  <si>
    <t>Number of attempts for Bonuss</t>
  </si>
  <si>
    <t>Attempts for Bonus</t>
  </si>
  <si>
    <t>Friday 12th</t>
  </si>
  <si>
    <t>Saturday 13th</t>
  </si>
  <si>
    <t>FRA</t>
  </si>
  <si>
    <t>NED</t>
  </si>
  <si>
    <t>ITA</t>
  </si>
  <si>
    <t>USA</t>
  </si>
  <si>
    <t>Stefania</t>
  </si>
  <si>
    <t>Barbara</t>
  </si>
  <si>
    <t>AUT</t>
  </si>
  <si>
    <t>Juliette</t>
  </si>
  <si>
    <t>Olga</t>
  </si>
  <si>
    <t>RUS</t>
  </si>
  <si>
    <t>Natalia</t>
  </si>
  <si>
    <t>UKR</t>
  </si>
  <si>
    <t>Heiko</t>
  </si>
  <si>
    <t>Lukas</t>
  </si>
  <si>
    <t>Michele</t>
  </si>
  <si>
    <t>GBR</t>
  </si>
  <si>
    <t>Alessandro</t>
  </si>
  <si>
    <t>Tom</t>
  </si>
  <si>
    <t>SUI</t>
  </si>
  <si>
    <t>Luca</t>
  </si>
  <si>
    <t>Stefano</t>
  </si>
  <si>
    <t>Christian</t>
  </si>
  <si>
    <t>GER</t>
  </si>
  <si>
    <t>Daniel</t>
  </si>
  <si>
    <t>Karsten</t>
  </si>
  <si>
    <t>Mark</t>
  </si>
  <si>
    <t>SLO</t>
  </si>
  <si>
    <t>Mathieu</t>
  </si>
  <si>
    <t>Kilian</t>
  </si>
  <si>
    <t>Stephane</t>
  </si>
  <si>
    <t>Wouter</t>
  </si>
  <si>
    <t>Ludovic</t>
  </si>
  <si>
    <t>Serik</t>
  </si>
  <si>
    <t>Salavat</t>
  </si>
  <si>
    <t>CZE</t>
  </si>
  <si>
    <t>B</t>
  </si>
  <si>
    <t>T</t>
  </si>
  <si>
    <t>OLEKSY</t>
  </si>
  <si>
    <t>Tomasz</t>
  </si>
  <si>
    <t>POL</t>
  </si>
  <si>
    <t xml:space="preserve">Bouldering World Cup
Rovereto
12. + 13. April 2006 </t>
  </si>
  <si>
    <t>open</t>
  </si>
  <si>
    <t>close</t>
  </si>
  <si>
    <t>Women's isolation</t>
  </si>
  <si>
    <t>Qualification</t>
  </si>
  <si>
    <t>Men's isolation</t>
  </si>
  <si>
    <t>Women's Open</t>
  </si>
  <si>
    <t>start</t>
  </si>
  <si>
    <t>Men's Open</t>
  </si>
  <si>
    <t>Semifinal</t>
  </si>
  <si>
    <t>Women's and Men's isolation</t>
  </si>
  <si>
    <t>Semifinal start</t>
  </si>
  <si>
    <t>Final</t>
  </si>
  <si>
    <t>Award Ceremony</t>
  </si>
  <si>
    <t>Lipenska</t>
  </si>
  <si>
    <t>Helena</t>
  </si>
  <si>
    <t>Seguy</t>
  </si>
  <si>
    <t>Audrey</t>
  </si>
  <si>
    <t>Mills</t>
  </si>
  <si>
    <t>Katherine</t>
  </si>
  <si>
    <t>Lavarda</t>
  </si>
  <si>
    <t>Jenny</t>
  </si>
  <si>
    <t>Verdier</t>
  </si>
  <si>
    <t>Emilie</t>
  </si>
  <si>
    <t>Arch</t>
  </si>
  <si>
    <t>Nina</t>
  </si>
  <si>
    <t>Eiter</t>
  </si>
  <si>
    <t>Angela</t>
  </si>
  <si>
    <t>Lind</t>
  </si>
  <si>
    <t>Angelica</t>
  </si>
  <si>
    <t>SWE</t>
  </si>
  <si>
    <t>Vidmar</t>
  </si>
  <si>
    <t>Katja</t>
  </si>
  <si>
    <t>Perlova</t>
  </si>
  <si>
    <t>Graftiaux</t>
  </si>
  <si>
    <t>Chloé</t>
  </si>
  <si>
    <t>BEL</t>
  </si>
  <si>
    <t>Ansade</t>
  </si>
  <si>
    <t>Maud</t>
  </si>
  <si>
    <t>AGUIRRE</t>
  </si>
  <si>
    <t>Leire</t>
  </si>
  <si>
    <t>ESP</t>
  </si>
  <si>
    <t>Hodann</t>
  </si>
  <si>
    <t>Anja</t>
  </si>
  <si>
    <t>Harmand</t>
  </si>
  <si>
    <t>Ludovine</t>
  </si>
  <si>
    <t>Bezhko</t>
  </si>
  <si>
    <t>Combaz</t>
  </si>
  <si>
    <t>Celine</t>
  </si>
  <si>
    <t>Son</t>
  </si>
  <si>
    <t>Mélanie</t>
  </si>
  <si>
    <t>Bacher</t>
  </si>
  <si>
    <t>Abgrall</t>
  </si>
  <si>
    <t>Danion</t>
  </si>
  <si>
    <t>Bibik</t>
  </si>
  <si>
    <t>Longo</t>
  </si>
  <si>
    <t>Roberta</t>
  </si>
  <si>
    <t>Matthews</t>
  </si>
  <si>
    <t>Sarah</t>
  </si>
  <si>
    <t>AUS</t>
  </si>
  <si>
    <t>De Grandi</t>
  </si>
  <si>
    <t>BATTAGLIA</t>
  </si>
  <si>
    <t>Claudia</t>
  </si>
  <si>
    <t>Zulim</t>
  </si>
  <si>
    <t>Tamara</t>
  </si>
  <si>
    <t>CRO</t>
  </si>
  <si>
    <t>Bakulic</t>
  </si>
  <si>
    <t>Sandra</t>
  </si>
  <si>
    <t>Ciret</t>
  </si>
  <si>
    <t>Colette</t>
  </si>
  <si>
    <t>Lozic</t>
  </si>
  <si>
    <t>Maja</t>
  </si>
  <si>
    <t>Rajfova</t>
  </si>
  <si>
    <t>Silva</t>
  </si>
  <si>
    <t>Gros</t>
  </si>
  <si>
    <t>Natalija</t>
  </si>
  <si>
    <t>CUWR rank</t>
  </si>
  <si>
    <t>First
Name</t>
  </si>
  <si>
    <t>Family
Name</t>
  </si>
  <si>
    <t>Cehovin</t>
  </si>
  <si>
    <t>Urh</t>
  </si>
  <si>
    <t>Hemund</t>
  </si>
  <si>
    <t>Kevin</t>
  </si>
  <si>
    <t>Munari</t>
  </si>
  <si>
    <t>Patricio</t>
  </si>
  <si>
    <t>ARG</t>
  </si>
  <si>
    <t>Sugden</t>
  </si>
  <si>
    <t>Preti</t>
  </si>
  <si>
    <t>Lucas</t>
  </si>
  <si>
    <t>Caminati</t>
  </si>
  <si>
    <t>Wilhelm</t>
  </si>
  <si>
    <t>Schulte</t>
  </si>
  <si>
    <t>Ferdinand</t>
  </si>
  <si>
    <t>Calibani</t>
  </si>
  <si>
    <t>Mauro</t>
  </si>
  <si>
    <t>Jongeneelen</t>
  </si>
  <si>
    <t>Thomassin</t>
  </si>
  <si>
    <t>Matthieu</t>
  </si>
  <si>
    <t>Selica</t>
  </si>
  <si>
    <t>Gregor</t>
  </si>
  <si>
    <t>Glairon Mondet</t>
  </si>
  <si>
    <t>Guillaum</t>
  </si>
  <si>
    <t>Meral</t>
  </si>
  <si>
    <t>Julien</t>
  </si>
  <si>
    <t>Verhoeven</t>
  </si>
  <si>
    <t>Jorg</t>
  </si>
  <si>
    <t>Mrázek</t>
  </si>
  <si>
    <t>Tomás</t>
  </si>
  <si>
    <t>Jalmain</t>
  </si>
  <si>
    <t>Sebastien</t>
  </si>
  <si>
    <t>Borowka</t>
  </si>
  <si>
    <t>Andre</t>
  </si>
  <si>
    <t>Dutray</t>
  </si>
  <si>
    <t>Würth</t>
  </si>
  <si>
    <t>Peter</t>
  </si>
  <si>
    <t>Parry</t>
  </si>
  <si>
    <t>Gareth</t>
  </si>
  <si>
    <t>Caleyron</t>
  </si>
  <si>
    <t>Thomas</t>
  </si>
  <si>
    <t>Croxall</t>
  </si>
  <si>
    <t>Badia</t>
  </si>
  <si>
    <t>Nicolas</t>
  </si>
  <si>
    <t>Sharafutdinov</t>
  </si>
  <si>
    <t>Dmitry</t>
  </si>
  <si>
    <t>Samyn</t>
  </si>
  <si>
    <t>Remi</t>
  </si>
  <si>
    <t>Kazbekov</t>
  </si>
  <si>
    <t>Hukkataival</t>
  </si>
  <si>
    <t>Nalle</t>
  </si>
  <si>
    <t>FIN</t>
  </si>
  <si>
    <t>Moroni</t>
  </si>
  <si>
    <t>Gabriele</t>
  </si>
  <si>
    <t>Laurence</t>
  </si>
  <si>
    <t>Müller</t>
  </si>
  <si>
    <t>Matthias</t>
  </si>
  <si>
    <t>Rakhmetov</t>
  </si>
  <si>
    <t>Gaidioz</t>
  </si>
  <si>
    <t>Loïc</t>
  </si>
  <si>
    <t>Core</t>
  </si>
  <si>
    <t>Earl</t>
  </si>
  <si>
    <t>Andrew</t>
  </si>
  <si>
    <t>Meyer</t>
  </si>
  <si>
    <t>Jérôme</t>
  </si>
  <si>
    <t>Pouvreau</t>
  </si>
  <si>
    <t>Gérome</t>
  </si>
  <si>
    <t>Fischhuber</t>
  </si>
  <si>
    <t>Sommer</t>
  </si>
  <si>
    <t>Remo</t>
  </si>
  <si>
    <t>Lisica</t>
  </si>
  <si>
    <t>Ivan</t>
  </si>
  <si>
    <t>Farcy</t>
  </si>
  <si>
    <t>Dirksen</t>
  </si>
  <si>
    <t>Remmelt</t>
  </si>
  <si>
    <t>Stranik</t>
  </si>
  <si>
    <t>Martin</t>
  </si>
  <si>
    <t>Ramsamy</t>
  </si>
  <si>
    <t>Joackym</t>
  </si>
  <si>
    <t>Ghidini</t>
  </si>
  <si>
    <t>Rozman</t>
  </si>
  <si>
    <t>Marko</t>
  </si>
  <si>
    <t>Woods</t>
  </si>
  <si>
    <t>Ennemoser</t>
  </si>
  <si>
    <t>Gnerro</t>
  </si>
  <si>
    <t>Alberto</t>
  </si>
  <si>
    <t>Leoncini</t>
  </si>
  <si>
    <t>Paolo</t>
  </si>
  <si>
    <t>Moosburger</t>
  </si>
  <si>
    <t>Emanuel</t>
  </si>
  <si>
    <t>Van der Werf</t>
  </si>
  <si>
    <t>Roman</t>
  </si>
  <si>
    <t>Mayr</t>
  </si>
  <si>
    <t>Pinggera</t>
  </si>
  <si>
    <t>Roland</t>
  </si>
  <si>
    <t>Gandolfo</t>
  </si>
  <si>
    <t>Zokic</t>
  </si>
  <si>
    <t>Boris</t>
  </si>
  <si>
    <t>Giupponi</t>
  </si>
  <si>
    <t>Stevens</t>
  </si>
  <si>
    <t>Simon</t>
  </si>
  <si>
    <t>Obleitner</t>
  </si>
  <si>
    <t>Kornelius</t>
  </si>
  <si>
    <t>Category women</t>
  </si>
  <si>
    <t>starting
time</t>
  </si>
  <si>
    <t>Startlist men</t>
  </si>
  <si>
    <t>Startlist women</t>
  </si>
  <si>
    <t>Semefinal Round</t>
  </si>
  <si>
    <r>
      <t xml:space="preserve">Qualification Round  -  </t>
    </r>
    <r>
      <rPr>
        <sz val="26"/>
        <color indexed="16"/>
        <rFont val="Arial"/>
        <family val="2"/>
      </rPr>
      <t>RESULT</t>
    </r>
  </si>
  <si>
    <r>
      <t xml:space="preserve">Semefinal Round  -  </t>
    </r>
    <r>
      <rPr>
        <sz val="26"/>
        <color indexed="16"/>
        <rFont val="Arial"/>
        <family val="2"/>
      </rPr>
      <t>RESULT</t>
    </r>
  </si>
  <si>
    <r>
      <t xml:space="preserve">Final Round  -  </t>
    </r>
    <r>
      <rPr>
        <sz val="26"/>
        <color indexed="16"/>
        <rFont val="Arial"/>
        <family val="2"/>
      </rPr>
      <t>RESULT</t>
    </r>
  </si>
  <si>
    <t>Attempts</t>
  </si>
  <si>
    <t>Result</t>
  </si>
  <si>
    <t xml:space="preserve">Problem </t>
  </si>
  <si>
    <t>Name:………………………………….</t>
  </si>
  <si>
    <t>Startnumber:………………………..</t>
  </si>
  <si>
    <t>B1</t>
  </si>
  <si>
    <t>B2</t>
  </si>
  <si>
    <t>B3</t>
  </si>
  <si>
    <t>B4</t>
  </si>
  <si>
    <t>B5</t>
  </si>
  <si>
    <t>B6</t>
  </si>
  <si>
    <t>Zone</t>
  </si>
  <si>
    <t>Signature</t>
  </si>
  <si>
    <t>Startnumber:……………………….</t>
  </si>
  <si>
    <t>official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</si>
</sst>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color indexed="10"/>
      <name val="Tahoma"/>
      <family val="2"/>
    </font>
    <font>
      <sz val="20"/>
      <name val="Arial"/>
      <family val="0"/>
    </font>
    <font>
      <sz val="1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color indexed="9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26"/>
      <color indexed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2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20" fontId="9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9" fillId="2" borderId="0" xfId="0" applyFont="1" applyFill="1" applyAlignment="1">
      <alignment vertical="center"/>
    </xf>
    <xf numFmtId="20" fontId="9" fillId="2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20" fontId="12" fillId="3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 wrapText="1"/>
    </xf>
    <xf numFmtId="0" fontId="15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8" fillId="0" borderId="1" xfId="0" applyFont="1" applyBorder="1" applyAlignment="1">
      <alignment horizontal="center" vertical="center" textRotation="90"/>
    </xf>
    <xf numFmtId="0" fontId="19" fillId="0" borderId="1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quotePrefix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16" applyFont="1" applyAlignment="1">
      <alignment vertical="center"/>
    </xf>
    <xf numFmtId="0" fontId="15" fillId="5" borderId="0" xfId="0" applyFont="1" applyFill="1" applyAlignment="1" quotePrefix="1">
      <alignment horizontal="center" vertical="center"/>
    </xf>
    <xf numFmtId="0" fontId="15" fillId="4" borderId="0" xfId="0" applyFont="1" applyFill="1" applyAlignment="1" quotePrefix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20" fontId="0" fillId="0" borderId="0" xfId="0" applyNumberFormat="1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center"/>
    </xf>
    <xf numFmtId="0" fontId="15" fillId="5" borderId="2" xfId="0" applyFont="1" applyFill="1" applyBorder="1" applyAlignment="1" quotePrefix="1">
      <alignment horizontal="center" vertical="center"/>
    </xf>
    <xf numFmtId="0" fontId="15" fillId="4" borderId="2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15" fillId="5" borderId="0" xfId="0" applyFont="1" applyFill="1" applyBorder="1" applyAlignment="1" quotePrefix="1">
      <alignment horizontal="center" vertical="center"/>
    </xf>
    <xf numFmtId="0" fontId="15" fillId="4" borderId="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>
      <alignment horizontal="center" vertical="center" textRotation="90"/>
    </xf>
    <xf numFmtId="0" fontId="11" fillId="4" borderId="14" xfId="0" applyFont="1" applyFill="1" applyBorder="1" applyAlignment="1">
      <alignment horizontal="center" vertical="center" textRotation="90"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14" xfId="0" applyFont="1" applyBorder="1" applyAlignment="1">
      <alignment horizontal="center" vertical="center" textRotation="90"/>
    </xf>
    <xf numFmtId="0" fontId="11" fillId="4" borderId="15" xfId="0" applyFont="1" applyFill="1" applyBorder="1" applyAlignment="1">
      <alignment horizontal="center" vertical="center" textRotation="90"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20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4" borderId="0" xfId="0" applyFont="1" applyFill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6" borderId="0" xfId="0" applyFont="1" applyFill="1" applyAlignment="1">
      <alignment horizontal="center"/>
    </xf>
    <xf numFmtId="2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0" fontId="1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0" fillId="7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22" xfId="0" applyFont="1" applyFill="1" applyBorder="1" applyAlignment="1">
      <alignment horizontal="center" vertical="center" textRotation="90" wrapText="1"/>
    </xf>
    <xf numFmtId="0" fontId="1" fillId="2" borderId="23" xfId="0" applyFont="1" applyFill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5" fillId="5" borderId="29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textRotation="90" wrapText="1"/>
    </xf>
    <xf numFmtId="0" fontId="24" fillId="0" borderId="0" xfId="0" applyNumberFormat="1" applyFont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1</xdr:col>
      <xdr:colOff>523875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0"/>
          <a:ext cx="1066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4</xdr:col>
      <xdr:colOff>123825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695325" y="0"/>
          <a:ext cx="1066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2</xdr:col>
      <xdr:colOff>542925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0"/>
          <a:ext cx="1066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workbookViewId="0" topLeftCell="A1">
      <selection activeCell="H12" sqref="H12"/>
    </sheetView>
  </sheetViews>
  <sheetFormatPr defaultColWidth="9.140625" defaultRowHeight="12.75"/>
  <cols>
    <col min="1" max="5" width="10.7109375" style="0" customWidth="1"/>
    <col min="6" max="6" width="11.28125" style="0" bestFit="1" customWidth="1"/>
  </cols>
  <sheetData>
    <row r="1" spans="1:12" s="2" customFormat="1" ht="96" customHeight="1" thickBot="1">
      <c r="A1" s="3"/>
      <c r="B1" s="3"/>
      <c r="C1" s="136" t="s">
        <v>67</v>
      </c>
      <c r="D1" s="137"/>
      <c r="E1" s="137"/>
      <c r="F1" s="137"/>
      <c r="G1" s="137"/>
      <c r="H1" s="137"/>
      <c r="I1" s="138"/>
      <c r="J1" s="10"/>
      <c r="K1" s="10"/>
      <c r="L1" s="10"/>
    </row>
    <row r="3" spans="1:9" s="15" customFormat="1" ht="26.25">
      <c r="A3" s="139" t="s">
        <v>25</v>
      </c>
      <c r="B3" s="139"/>
      <c r="C3" s="139"/>
      <c r="D3" s="139"/>
      <c r="E3" s="139"/>
      <c r="F3" s="139"/>
      <c r="G3" s="139"/>
      <c r="H3" s="139"/>
      <c r="I3" s="139"/>
    </row>
    <row r="4" spans="1:6" ht="15" customHeight="1">
      <c r="A4" s="11"/>
      <c r="B4" s="11"/>
      <c r="C4" s="11"/>
      <c r="D4" s="11"/>
      <c r="E4" s="11"/>
      <c r="F4" s="11"/>
    </row>
    <row r="5" spans="1:9" s="15" customFormat="1" ht="26.25">
      <c r="A5" s="135" t="s">
        <v>71</v>
      </c>
      <c r="B5" s="135"/>
      <c r="C5" s="135"/>
      <c r="D5" s="135"/>
      <c r="E5" s="135"/>
      <c r="F5" s="135"/>
      <c r="G5" s="135"/>
      <c r="H5" s="135"/>
      <c r="I5" s="135"/>
    </row>
    <row r="6" spans="1:6" ht="9.75" customHeight="1">
      <c r="A6" s="11"/>
      <c r="B6" s="11"/>
      <c r="C6" s="11"/>
      <c r="D6" s="11"/>
      <c r="E6" s="11"/>
      <c r="F6" s="11"/>
    </row>
    <row r="7" spans="1:9" s="13" customFormat="1" ht="24.75" customHeight="1">
      <c r="A7" s="13" t="s">
        <v>70</v>
      </c>
      <c r="G7" s="13" t="s">
        <v>68</v>
      </c>
      <c r="H7" s="140">
        <v>0.3125</v>
      </c>
      <c r="I7" s="141"/>
    </row>
    <row r="8" s="13" customFormat="1" ht="9.75" customHeight="1"/>
    <row r="9" spans="1:9" s="13" customFormat="1" ht="24.75" customHeight="1">
      <c r="A9" s="13" t="s">
        <v>70</v>
      </c>
      <c r="F9" s="14"/>
      <c r="G9" s="13" t="s">
        <v>69</v>
      </c>
      <c r="H9" s="140">
        <v>0.375</v>
      </c>
      <c r="I9" s="141"/>
    </row>
    <row r="10" s="13" customFormat="1" ht="9.75" customHeight="1"/>
    <row r="11" spans="1:9" s="13" customFormat="1" ht="24.75" customHeight="1">
      <c r="A11" s="16" t="s">
        <v>73</v>
      </c>
      <c r="B11" s="16"/>
      <c r="C11" s="16"/>
      <c r="D11" s="16"/>
      <c r="E11" s="16"/>
      <c r="F11" s="17"/>
      <c r="G11" s="16" t="s">
        <v>74</v>
      </c>
      <c r="H11" s="133">
        <v>0.4375</v>
      </c>
      <c r="I11" s="134"/>
    </row>
    <row r="12" s="13" customFormat="1" ht="30" customHeight="1"/>
    <row r="13" spans="1:9" s="13" customFormat="1" ht="24.75" customHeight="1">
      <c r="A13" s="13" t="s">
        <v>72</v>
      </c>
      <c r="G13" s="13" t="s">
        <v>68</v>
      </c>
      <c r="H13" s="140">
        <v>0.5833333333333334</v>
      </c>
      <c r="I13" s="141"/>
    </row>
    <row r="14" s="13" customFormat="1" ht="9.75" customHeight="1"/>
    <row r="15" spans="1:9" s="13" customFormat="1" ht="24.75" customHeight="1">
      <c r="A15" s="13" t="s">
        <v>72</v>
      </c>
      <c r="F15" s="14"/>
      <c r="G15" s="13" t="s">
        <v>69</v>
      </c>
      <c r="H15" s="140">
        <v>0.625</v>
      </c>
      <c r="I15" s="141"/>
    </row>
    <row r="16" s="13" customFormat="1" ht="9.75" customHeight="1"/>
    <row r="17" spans="1:9" s="13" customFormat="1" ht="24.75" customHeight="1">
      <c r="A17" s="16" t="s">
        <v>75</v>
      </c>
      <c r="B17" s="16"/>
      <c r="C17" s="16"/>
      <c r="D17" s="16"/>
      <c r="E17" s="16"/>
      <c r="F17" s="17"/>
      <c r="G17" s="16" t="s">
        <v>74</v>
      </c>
      <c r="H17" s="133">
        <v>0.6666666666666666</v>
      </c>
      <c r="I17" s="134"/>
    </row>
    <row r="18" s="13" customFormat="1" ht="30" customHeight="1"/>
    <row r="19" spans="1:9" s="15" customFormat="1" ht="26.25">
      <c r="A19" s="144" t="s">
        <v>26</v>
      </c>
      <c r="B19" s="144"/>
      <c r="C19" s="144"/>
      <c r="D19" s="144"/>
      <c r="E19" s="144"/>
      <c r="F19" s="144"/>
      <c r="G19" s="144"/>
      <c r="H19" s="144"/>
      <c r="I19" s="144"/>
    </row>
    <row r="20" spans="1:6" ht="15" customHeight="1">
      <c r="A20" s="11"/>
      <c r="B20" s="11"/>
      <c r="C20" s="11"/>
      <c r="D20" s="11"/>
      <c r="E20" s="11"/>
      <c r="F20" s="11"/>
    </row>
    <row r="21" spans="1:9" s="15" customFormat="1" ht="26.25">
      <c r="A21" s="135" t="s">
        <v>76</v>
      </c>
      <c r="B21" s="135"/>
      <c r="C21" s="135"/>
      <c r="D21" s="135"/>
      <c r="E21" s="135"/>
      <c r="F21" s="135"/>
      <c r="G21" s="135"/>
      <c r="H21" s="135"/>
      <c r="I21" s="135"/>
    </row>
    <row r="22" spans="1:6" ht="9.75" customHeight="1">
      <c r="A22" s="11"/>
      <c r="B22" s="11"/>
      <c r="C22" s="11"/>
      <c r="D22" s="11"/>
      <c r="E22" s="11"/>
      <c r="F22" s="11"/>
    </row>
    <row r="23" spans="1:9" s="13" customFormat="1" ht="24.75" customHeight="1">
      <c r="A23" s="13" t="s">
        <v>77</v>
      </c>
      <c r="G23" s="13" t="s">
        <v>68</v>
      </c>
      <c r="H23" s="140">
        <v>0.5</v>
      </c>
      <c r="I23" s="141"/>
    </row>
    <row r="24" s="13" customFormat="1" ht="9.75" customHeight="1"/>
    <row r="25" spans="1:9" s="13" customFormat="1" ht="24.75" customHeight="1">
      <c r="A25" s="13" t="s">
        <v>77</v>
      </c>
      <c r="F25" s="14"/>
      <c r="G25" s="13" t="s">
        <v>69</v>
      </c>
      <c r="H25" s="140">
        <v>0.5416666666666666</v>
      </c>
      <c r="I25" s="141"/>
    </row>
    <row r="26" s="13" customFormat="1" ht="9.75" customHeight="1"/>
    <row r="27" spans="1:9" s="13" customFormat="1" ht="24.75" customHeight="1">
      <c r="A27" s="16" t="s">
        <v>78</v>
      </c>
      <c r="B27" s="16"/>
      <c r="C27" s="16"/>
      <c r="D27" s="16"/>
      <c r="E27" s="16"/>
      <c r="F27" s="17"/>
      <c r="G27" s="16" t="s">
        <v>74</v>
      </c>
      <c r="H27" s="133">
        <v>0.5833333333333334</v>
      </c>
      <c r="I27" s="134"/>
    </row>
    <row r="28" spans="1:6" ht="25.5">
      <c r="A28" s="11"/>
      <c r="B28" s="11"/>
      <c r="C28" s="11"/>
      <c r="D28" s="11"/>
      <c r="E28" s="11"/>
      <c r="F28" s="11"/>
    </row>
    <row r="29" spans="1:9" s="15" customFormat="1" ht="26.25">
      <c r="A29" s="135" t="s">
        <v>79</v>
      </c>
      <c r="B29" s="135"/>
      <c r="C29" s="135"/>
      <c r="D29" s="135"/>
      <c r="E29" s="135"/>
      <c r="F29" s="135"/>
      <c r="G29" s="135"/>
      <c r="H29" s="135"/>
      <c r="I29" s="135"/>
    </row>
    <row r="30" spans="1:6" ht="9.75" customHeight="1">
      <c r="A30" s="11"/>
      <c r="B30" s="11"/>
      <c r="C30" s="11"/>
      <c r="D30" s="11"/>
      <c r="E30" s="11"/>
      <c r="F30" s="11"/>
    </row>
    <row r="31" spans="1:9" s="13" customFormat="1" ht="24.75" customHeight="1">
      <c r="A31" s="13" t="s">
        <v>77</v>
      </c>
      <c r="G31" s="13" t="s">
        <v>68</v>
      </c>
      <c r="H31" s="140">
        <v>0.7916666666666666</v>
      </c>
      <c r="I31" s="141"/>
    </row>
    <row r="32" s="13" customFormat="1" ht="9.75" customHeight="1"/>
    <row r="33" spans="1:9" s="13" customFormat="1" ht="24.75" customHeight="1">
      <c r="A33" s="13" t="s">
        <v>77</v>
      </c>
      <c r="F33" s="14"/>
      <c r="G33" s="13" t="s">
        <v>69</v>
      </c>
      <c r="H33" s="140">
        <v>0.8333333333333334</v>
      </c>
      <c r="I33" s="141"/>
    </row>
    <row r="34" s="13" customFormat="1" ht="9.75" customHeight="1"/>
    <row r="35" spans="1:9" s="13" customFormat="1" ht="24.75" customHeight="1">
      <c r="A35" s="16" t="s">
        <v>78</v>
      </c>
      <c r="B35" s="16"/>
      <c r="C35" s="16"/>
      <c r="D35" s="16"/>
      <c r="E35" s="16"/>
      <c r="F35" s="17"/>
      <c r="G35" s="16" t="s">
        <v>74</v>
      </c>
      <c r="H35" s="133">
        <v>0.875</v>
      </c>
      <c r="I35" s="134"/>
    </row>
    <row r="36" spans="1:6" ht="25.5">
      <c r="A36" s="11"/>
      <c r="B36" s="11"/>
      <c r="C36" s="11"/>
      <c r="D36" s="11"/>
      <c r="E36" s="11"/>
      <c r="F36" s="11"/>
    </row>
    <row r="37" spans="1:6" ht="25.5">
      <c r="A37" s="11"/>
      <c r="B37" s="11"/>
      <c r="C37" s="11"/>
      <c r="D37" s="11"/>
      <c r="E37" s="11"/>
      <c r="F37" s="11"/>
    </row>
    <row r="38" spans="1:9" ht="23.25">
      <c r="A38" s="18" t="s">
        <v>80</v>
      </c>
      <c r="B38" s="18"/>
      <c r="C38" s="18"/>
      <c r="D38" s="18"/>
      <c r="E38" s="18"/>
      <c r="F38" s="19"/>
      <c r="G38" s="18" t="s">
        <v>74</v>
      </c>
      <c r="H38" s="142">
        <v>0.96875</v>
      </c>
      <c r="I38" s="143">
        <v>0.96875</v>
      </c>
    </row>
    <row r="39" spans="1:6" ht="25.5">
      <c r="A39" s="11"/>
      <c r="B39" s="11"/>
      <c r="C39" s="11"/>
      <c r="D39" s="11"/>
      <c r="E39" s="11"/>
      <c r="F39" s="11"/>
    </row>
    <row r="40" spans="1:6" ht="25.5">
      <c r="A40" s="11"/>
      <c r="B40" s="11"/>
      <c r="C40" s="11"/>
      <c r="D40" s="11"/>
      <c r="E40" s="11"/>
      <c r="F40" s="11"/>
    </row>
    <row r="41" spans="1:6" ht="25.5">
      <c r="A41" s="11"/>
      <c r="B41" s="11"/>
      <c r="C41" s="11"/>
      <c r="D41" s="11"/>
      <c r="E41" s="11"/>
      <c r="F41" s="11"/>
    </row>
    <row r="42" spans="1:6" ht="25.5">
      <c r="A42" s="11"/>
      <c r="B42" s="11"/>
      <c r="C42" s="11"/>
      <c r="D42" s="11"/>
      <c r="E42" s="11"/>
      <c r="F42" s="11"/>
    </row>
    <row r="43" spans="1:6" ht="25.5">
      <c r="A43" s="11"/>
      <c r="B43" s="11"/>
      <c r="C43" s="11"/>
      <c r="D43" s="11"/>
      <c r="E43" s="11"/>
      <c r="F43" s="11"/>
    </row>
    <row r="44" spans="1:6" ht="25.5">
      <c r="A44" s="11"/>
      <c r="B44" s="11"/>
      <c r="C44" s="11"/>
      <c r="D44" s="11"/>
      <c r="E44" s="11"/>
      <c r="F44" s="11"/>
    </row>
    <row r="45" spans="1:6" ht="25.5">
      <c r="A45" s="11"/>
      <c r="B45" s="11"/>
      <c r="C45" s="11"/>
      <c r="D45" s="11"/>
      <c r="E45" s="11"/>
      <c r="F45" s="11"/>
    </row>
    <row r="46" spans="1:6" ht="25.5">
      <c r="A46" s="11"/>
      <c r="B46" s="11"/>
      <c r="C46" s="11"/>
      <c r="D46" s="11"/>
      <c r="E46" s="11"/>
      <c r="F46" s="11"/>
    </row>
    <row r="47" spans="1:6" ht="25.5">
      <c r="A47" s="11"/>
      <c r="B47" s="11"/>
      <c r="C47" s="11"/>
      <c r="D47" s="11"/>
      <c r="E47" s="11"/>
      <c r="F47" s="11"/>
    </row>
    <row r="48" spans="1:6" ht="25.5">
      <c r="A48" s="11"/>
      <c r="B48" s="11"/>
      <c r="C48" s="11"/>
      <c r="D48" s="11"/>
      <c r="E48" s="11"/>
      <c r="F48" s="11"/>
    </row>
    <row r="49" spans="1:6" ht="25.5">
      <c r="A49" s="11"/>
      <c r="B49" s="11"/>
      <c r="C49" s="11"/>
      <c r="D49" s="11"/>
      <c r="E49" s="11"/>
      <c r="F49" s="11"/>
    </row>
    <row r="50" spans="1:6" ht="25.5">
      <c r="A50" s="11"/>
      <c r="B50" s="11"/>
      <c r="C50" s="11"/>
      <c r="D50" s="11"/>
      <c r="E50" s="11"/>
      <c r="F50" s="11"/>
    </row>
    <row r="51" spans="1:6" ht="25.5">
      <c r="A51" s="11"/>
      <c r="B51" s="11"/>
      <c r="C51" s="11"/>
      <c r="D51" s="11"/>
      <c r="E51" s="11"/>
      <c r="F51" s="11"/>
    </row>
    <row r="52" spans="1:6" ht="25.5">
      <c r="A52" s="11"/>
      <c r="B52" s="11"/>
      <c r="C52" s="11"/>
      <c r="D52" s="11"/>
      <c r="E52" s="11"/>
      <c r="F52" s="11"/>
    </row>
    <row r="53" spans="1:6" ht="25.5">
      <c r="A53" s="11"/>
      <c r="B53" s="11"/>
      <c r="C53" s="11"/>
      <c r="D53" s="11"/>
      <c r="E53" s="11"/>
      <c r="F53" s="11"/>
    </row>
    <row r="54" spans="1:6" ht="25.5">
      <c r="A54" s="11"/>
      <c r="B54" s="11"/>
      <c r="C54" s="11"/>
      <c r="D54" s="11"/>
      <c r="E54" s="11"/>
      <c r="F54" s="11"/>
    </row>
    <row r="55" spans="1:6" ht="25.5">
      <c r="A55" s="11"/>
      <c r="B55" s="11"/>
      <c r="C55" s="11"/>
      <c r="D55" s="11"/>
      <c r="E55" s="11"/>
      <c r="F55" s="11"/>
    </row>
    <row r="56" spans="1:6" ht="25.5">
      <c r="A56" s="11"/>
      <c r="B56" s="11"/>
      <c r="C56" s="11"/>
      <c r="D56" s="11"/>
      <c r="E56" s="11"/>
      <c r="F56" s="11"/>
    </row>
    <row r="57" spans="1:6" ht="25.5">
      <c r="A57" s="11"/>
      <c r="B57" s="11"/>
      <c r="C57" s="11"/>
      <c r="D57" s="11"/>
      <c r="E57" s="11"/>
      <c r="F57" s="11"/>
    </row>
    <row r="58" spans="1:6" ht="25.5">
      <c r="A58" s="11"/>
      <c r="B58" s="11"/>
      <c r="C58" s="11"/>
      <c r="D58" s="11"/>
      <c r="E58" s="11"/>
      <c r="F58" s="11"/>
    </row>
    <row r="59" spans="1:6" ht="25.5">
      <c r="A59" s="11"/>
      <c r="B59" s="11"/>
      <c r="C59" s="11"/>
      <c r="D59" s="11"/>
      <c r="E59" s="11"/>
      <c r="F59" s="11"/>
    </row>
    <row r="60" spans="1:6" ht="25.5">
      <c r="A60" s="11"/>
      <c r="B60" s="11"/>
      <c r="C60" s="11"/>
      <c r="D60" s="11"/>
      <c r="E60" s="11"/>
      <c r="F60" s="11"/>
    </row>
    <row r="61" spans="1:6" ht="25.5">
      <c r="A61" s="11"/>
      <c r="B61" s="11"/>
      <c r="C61" s="11"/>
      <c r="D61" s="11"/>
      <c r="E61" s="11"/>
      <c r="F61" s="11"/>
    </row>
    <row r="62" spans="1:6" ht="25.5">
      <c r="A62" s="11"/>
      <c r="B62" s="11"/>
      <c r="C62" s="11"/>
      <c r="D62" s="11"/>
      <c r="E62" s="11"/>
      <c r="F62" s="11"/>
    </row>
    <row r="63" spans="1:6" ht="25.5">
      <c r="A63" s="11"/>
      <c r="B63" s="11"/>
      <c r="C63" s="11"/>
      <c r="D63" s="11"/>
      <c r="E63" s="11"/>
      <c r="F63" s="11"/>
    </row>
    <row r="64" spans="1:6" ht="25.5">
      <c r="A64" s="11"/>
      <c r="B64" s="11"/>
      <c r="C64" s="11"/>
      <c r="D64" s="11"/>
      <c r="E64" s="11"/>
      <c r="F64" s="11"/>
    </row>
    <row r="65" spans="1:6" ht="25.5">
      <c r="A65" s="11"/>
      <c r="B65" s="11"/>
      <c r="C65" s="11"/>
      <c r="D65" s="11"/>
      <c r="E65" s="11"/>
      <c r="F65" s="11"/>
    </row>
    <row r="66" spans="1:6" ht="25.5">
      <c r="A66" s="11"/>
      <c r="B66" s="11"/>
      <c r="C66" s="11"/>
      <c r="D66" s="11"/>
      <c r="E66" s="11"/>
      <c r="F66" s="11"/>
    </row>
    <row r="67" spans="1:6" ht="25.5">
      <c r="A67" s="11"/>
      <c r="B67" s="11"/>
      <c r="C67" s="11"/>
      <c r="D67" s="11"/>
      <c r="E67" s="11"/>
      <c r="F67" s="11"/>
    </row>
    <row r="68" spans="1:6" ht="25.5">
      <c r="A68" s="11"/>
      <c r="B68" s="11"/>
      <c r="C68" s="11"/>
      <c r="D68" s="11"/>
      <c r="E68" s="11"/>
      <c r="F68" s="11"/>
    </row>
    <row r="69" spans="1:6" ht="25.5">
      <c r="A69" s="11"/>
      <c r="B69" s="11"/>
      <c r="C69" s="11"/>
      <c r="D69" s="11"/>
      <c r="E69" s="11"/>
      <c r="F69" s="11"/>
    </row>
    <row r="70" spans="1:6" ht="25.5">
      <c r="A70" s="11"/>
      <c r="B70" s="11"/>
      <c r="C70" s="11"/>
      <c r="D70" s="11"/>
      <c r="E70" s="11"/>
      <c r="F70" s="11"/>
    </row>
    <row r="71" spans="1:6" ht="25.5">
      <c r="A71" s="11"/>
      <c r="B71" s="11"/>
      <c r="C71" s="11"/>
      <c r="D71" s="11"/>
      <c r="E71" s="11"/>
      <c r="F71" s="11"/>
    </row>
    <row r="72" spans="1:6" ht="25.5">
      <c r="A72" s="11"/>
      <c r="B72" s="11"/>
      <c r="C72" s="11"/>
      <c r="D72" s="11"/>
      <c r="E72" s="11"/>
      <c r="F72" s="11"/>
    </row>
    <row r="73" spans="1:6" ht="25.5">
      <c r="A73" s="11"/>
      <c r="B73" s="11"/>
      <c r="C73" s="11"/>
      <c r="D73" s="11"/>
      <c r="E73" s="11"/>
      <c r="F73" s="11"/>
    </row>
    <row r="74" spans="1:6" ht="25.5">
      <c r="A74" s="11"/>
      <c r="B74" s="11"/>
      <c r="C74" s="11"/>
      <c r="D74" s="11"/>
      <c r="E74" s="11"/>
      <c r="F74" s="11"/>
    </row>
    <row r="75" spans="1:6" ht="25.5">
      <c r="A75" s="11"/>
      <c r="B75" s="11"/>
      <c r="C75" s="11"/>
      <c r="D75" s="11"/>
      <c r="E75" s="11"/>
      <c r="F75" s="11"/>
    </row>
    <row r="76" spans="1:6" ht="25.5">
      <c r="A76" s="11"/>
      <c r="B76" s="11"/>
      <c r="C76" s="11"/>
      <c r="D76" s="11"/>
      <c r="E76" s="11"/>
      <c r="F76" s="11"/>
    </row>
    <row r="77" spans="1:6" ht="25.5">
      <c r="A77" s="11"/>
      <c r="B77" s="11"/>
      <c r="C77" s="11"/>
      <c r="D77" s="11"/>
      <c r="E77" s="11"/>
      <c r="F77" s="11"/>
    </row>
    <row r="78" spans="1:6" ht="25.5">
      <c r="A78" s="11"/>
      <c r="B78" s="11"/>
      <c r="C78" s="11"/>
      <c r="D78" s="11"/>
      <c r="E78" s="11"/>
      <c r="F78" s="11"/>
    </row>
    <row r="79" spans="1:6" ht="25.5">
      <c r="A79" s="11"/>
      <c r="B79" s="11"/>
      <c r="C79" s="11"/>
      <c r="D79" s="11"/>
      <c r="E79" s="11"/>
      <c r="F79" s="11"/>
    </row>
    <row r="80" spans="1:6" ht="25.5">
      <c r="A80" s="11"/>
      <c r="B80" s="11"/>
      <c r="C80" s="11"/>
      <c r="D80" s="11"/>
      <c r="E80" s="11"/>
      <c r="F80" s="11"/>
    </row>
    <row r="81" spans="1:6" ht="25.5">
      <c r="A81" s="11"/>
      <c r="B81" s="11"/>
      <c r="C81" s="11"/>
      <c r="D81" s="11"/>
      <c r="E81" s="11"/>
      <c r="F81" s="11"/>
    </row>
    <row r="82" spans="1:6" ht="25.5">
      <c r="A82" s="11"/>
      <c r="B82" s="11"/>
      <c r="C82" s="11"/>
      <c r="D82" s="11"/>
      <c r="E82" s="11"/>
      <c r="F82" s="11"/>
    </row>
    <row r="83" spans="1:6" ht="25.5">
      <c r="A83" s="11"/>
      <c r="B83" s="11"/>
      <c r="C83" s="11"/>
      <c r="D83" s="11"/>
      <c r="E83" s="11"/>
      <c r="F83" s="11"/>
    </row>
    <row r="84" spans="1:6" ht="25.5">
      <c r="A84" s="11"/>
      <c r="B84" s="11"/>
      <c r="C84" s="11"/>
      <c r="D84" s="11"/>
      <c r="E84" s="11"/>
      <c r="F84" s="11"/>
    </row>
    <row r="85" spans="1:6" ht="25.5">
      <c r="A85" s="11"/>
      <c r="B85" s="11"/>
      <c r="C85" s="11"/>
      <c r="D85" s="11"/>
      <c r="E85" s="11"/>
      <c r="F85" s="11"/>
    </row>
    <row r="86" spans="1:6" ht="25.5">
      <c r="A86" s="11"/>
      <c r="B86" s="11"/>
      <c r="C86" s="11"/>
      <c r="D86" s="11"/>
      <c r="E86" s="11"/>
      <c r="F86" s="11"/>
    </row>
    <row r="87" spans="1:6" ht="25.5">
      <c r="A87" s="11"/>
      <c r="B87" s="11"/>
      <c r="C87" s="11"/>
      <c r="D87" s="11"/>
      <c r="E87" s="11"/>
      <c r="F87" s="11"/>
    </row>
    <row r="88" spans="1:6" ht="25.5">
      <c r="A88" s="11"/>
      <c r="B88" s="11"/>
      <c r="C88" s="11"/>
      <c r="D88" s="11"/>
      <c r="E88" s="11"/>
      <c r="F88" s="11"/>
    </row>
    <row r="89" spans="1:6" ht="25.5">
      <c r="A89" s="11"/>
      <c r="B89" s="11"/>
      <c r="C89" s="11"/>
      <c r="D89" s="11"/>
      <c r="E89" s="11"/>
      <c r="F89" s="11"/>
    </row>
    <row r="90" spans="1:6" ht="25.5">
      <c r="A90" s="11"/>
      <c r="B90" s="11"/>
      <c r="C90" s="11"/>
      <c r="D90" s="11"/>
      <c r="E90" s="11"/>
      <c r="F90" s="11"/>
    </row>
    <row r="91" spans="1:6" ht="25.5">
      <c r="A91" s="11"/>
      <c r="B91" s="11"/>
      <c r="C91" s="11"/>
      <c r="D91" s="11"/>
      <c r="E91" s="11"/>
      <c r="F91" s="11"/>
    </row>
    <row r="92" spans="1:6" ht="25.5">
      <c r="A92" s="11"/>
      <c r="B92" s="11"/>
      <c r="C92" s="11"/>
      <c r="D92" s="11"/>
      <c r="E92" s="11"/>
      <c r="F92" s="11"/>
    </row>
    <row r="93" spans="1:6" ht="25.5">
      <c r="A93" s="11"/>
      <c r="B93" s="11"/>
      <c r="C93" s="11"/>
      <c r="D93" s="11"/>
      <c r="E93" s="11"/>
      <c r="F93" s="11"/>
    </row>
    <row r="94" spans="1:6" ht="25.5">
      <c r="A94" s="11"/>
      <c r="B94" s="11"/>
      <c r="C94" s="11"/>
      <c r="D94" s="11"/>
      <c r="E94" s="11"/>
      <c r="F94" s="11"/>
    </row>
    <row r="95" spans="1:6" ht="25.5">
      <c r="A95" s="11"/>
      <c r="B95" s="11"/>
      <c r="C95" s="11"/>
      <c r="D95" s="11"/>
      <c r="E95" s="11"/>
      <c r="F95" s="11"/>
    </row>
    <row r="96" spans="1:6" ht="25.5">
      <c r="A96" s="11"/>
      <c r="B96" s="11"/>
      <c r="C96" s="11"/>
      <c r="D96" s="11"/>
      <c r="E96" s="11"/>
      <c r="F96" s="11"/>
    </row>
    <row r="97" spans="1:6" ht="25.5">
      <c r="A97" s="11"/>
      <c r="B97" s="11"/>
      <c r="C97" s="11"/>
      <c r="D97" s="11"/>
      <c r="E97" s="11"/>
      <c r="F97" s="11"/>
    </row>
    <row r="98" spans="1:6" ht="25.5">
      <c r="A98" s="11"/>
      <c r="B98" s="11"/>
      <c r="C98" s="11"/>
      <c r="D98" s="11"/>
      <c r="E98" s="11"/>
      <c r="F98" s="11"/>
    </row>
    <row r="99" spans="1:6" ht="25.5">
      <c r="A99" s="11"/>
      <c r="B99" s="11"/>
      <c r="C99" s="11"/>
      <c r="D99" s="11"/>
      <c r="E99" s="11"/>
      <c r="F99" s="11"/>
    </row>
    <row r="100" spans="1:6" ht="25.5">
      <c r="A100" s="11"/>
      <c r="B100" s="11"/>
      <c r="C100" s="11"/>
      <c r="D100" s="11"/>
      <c r="E100" s="11"/>
      <c r="F100" s="11"/>
    </row>
    <row r="101" spans="1:6" ht="25.5">
      <c r="A101" s="11"/>
      <c r="B101" s="11"/>
      <c r="C101" s="11"/>
      <c r="D101" s="11"/>
      <c r="E101" s="11"/>
      <c r="F101" s="11"/>
    </row>
    <row r="102" spans="1:6" ht="25.5">
      <c r="A102" s="11"/>
      <c r="B102" s="11"/>
      <c r="C102" s="11"/>
      <c r="D102" s="11"/>
      <c r="E102" s="11"/>
      <c r="F102" s="11"/>
    </row>
    <row r="103" spans="1:6" ht="25.5">
      <c r="A103" s="11"/>
      <c r="B103" s="11"/>
      <c r="C103" s="11"/>
      <c r="D103" s="11"/>
      <c r="E103" s="11"/>
      <c r="F103" s="11"/>
    </row>
    <row r="104" spans="1:6" ht="25.5">
      <c r="A104" s="11"/>
      <c r="B104" s="11"/>
      <c r="C104" s="11"/>
      <c r="D104" s="11"/>
      <c r="E104" s="11"/>
      <c r="F104" s="11"/>
    </row>
    <row r="105" spans="1:6" ht="25.5">
      <c r="A105" s="11"/>
      <c r="B105" s="11"/>
      <c r="C105" s="11"/>
      <c r="D105" s="11"/>
      <c r="E105" s="11"/>
      <c r="F105" s="11"/>
    </row>
    <row r="106" spans="1:6" ht="25.5">
      <c r="A106" s="11"/>
      <c r="B106" s="11"/>
      <c r="C106" s="11"/>
      <c r="D106" s="11"/>
      <c r="E106" s="11"/>
      <c r="F106" s="11"/>
    </row>
    <row r="107" spans="1:6" ht="25.5">
      <c r="A107" s="11"/>
      <c r="B107" s="11"/>
      <c r="C107" s="11"/>
      <c r="D107" s="11"/>
      <c r="E107" s="11"/>
      <c r="F107" s="11"/>
    </row>
    <row r="108" spans="1:6" ht="25.5">
      <c r="A108" s="11"/>
      <c r="B108" s="11"/>
      <c r="C108" s="11"/>
      <c r="D108" s="11"/>
      <c r="E108" s="11"/>
      <c r="F108" s="11"/>
    </row>
    <row r="109" spans="1:6" ht="25.5">
      <c r="A109" s="11"/>
      <c r="B109" s="11"/>
      <c r="C109" s="11"/>
      <c r="D109" s="11"/>
      <c r="E109" s="11"/>
      <c r="F109" s="11"/>
    </row>
    <row r="110" spans="1:6" ht="25.5">
      <c r="A110" s="11"/>
      <c r="B110" s="11"/>
      <c r="C110" s="11"/>
      <c r="D110" s="11"/>
      <c r="E110" s="11"/>
      <c r="F110" s="11"/>
    </row>
    <row r="111" spans="1:6" ht="25.5">
      <c r="A111" s="11"/>
      <c r="B111" s="11"/>
      <c r="C111" s="11"/>
      <c r="D111" s="11"/>
      <c r="E111" s="11"/>
      <c r="F111" s="11"/>
    </row>
    <row r="112" spans="1:6" ht="25.5">
      <c r="A112" s="11"/>
      <c r="B112" s="11"/>
      <c r="C112" s="11"/>
      <c r="D112" s="11"/>
      <c r="E112" s="11"/>
      <c r="F112" s="11"/>
    </row>
    <row r="113" spans="1:6" ht="25.5">
      <c r="A113" s="11"/>
      <c r="B113" s="11"/>
      <c r="C113" s="11"/>
      <c r="D113" s="11"/>
      <c r="E113" s="11"/>
      <c r="F113" s="11"/>
    </row>
    <row r="114" spans="1:6" ht="25.5">
      <c r="A114" s="11"/>
      <c r="B114" s="11"/>
      <c r="C114" s="11"/>
      <c r="D114" s="11"/>
      <c r="E114" s="11"/>
      <c r="F114" s="11"/>
    </row>
    <row r="115" spans="1:6" ht="25.5">
      <c r="A115" s="11"/>
      <c r="B115" s="11"/>
      <c r="C115" s="11"/>
      <c r="D115" s="11"/>
      <c r="E115" s="11"/>
      <c r="F115" s="11"/>
    </row>
    <row r="116" spans="1:6" ht="25.5">
      <c r="A116" s="11"/>
      <c r="B116" s="11"/>
      <c r="C116" s="11"/>
      <c r="D116" s="11"/>
      <c r="E116" s="11"/>
      <c r="F116" s="11"/>
    </row>
    <row r="117" spans="1:6" ht="25.5">
      <c r="A117" s="11"/>
      <c r="B117" s="11"/>
      <c r="C117" s="11"/>
      <c r="D117" s="11"/>
      <c r="E117" s="11"/>
      <c r="F117" s="11"/>
    </row>
    <row r="118" spans="1:6" ht="25.5">
      <c r="A118" s="11"/>
      <c r="B118" s="11"/>
      <c r="C118" s="11"/>
      <c r="D118" s="11"/>
      <c r="E118" s="11"/>
      <c r="F118" s="11"/>
    </row>
    <row r="119" spans="1:6" ht="25.5">
      <c r="A119" s="11"/>
      <c r="B119" s="11"/>
      <c r="C119" s="11"/>
      <c r="D119" s="11"/>
      <c r="E119" s="11"/>
      <c r="F119" s="11"/>
    </row>
    <row r="120" spans="1:6" ht="25.5">
      <c r="A120" s="11"/>
      <c r="B120" s="11"/>
      <c r="C120" s="11"/>
      <c r="D120" s="11"/>
      <c r="E120" s="11"/>
      <c r="F120" s="11"/>
    </row>
    <row r="121" spans="1:6" ht="25.5">
      <c r="A121" s="11"/>
      <c r="B121" s="11"/>
      <c r="C121" s="11"/>
      <c r="D121" s="11"/>
      <c r="E121" s="11"/>
      <c r="F121" s="11"/>
    </row>
    <row r="122" spans="1:6" ht="25.5">
      <c r="A122" s="11"/>
      <c r="B122" s="11"/>
      <c r="C122" s="11"/>
      <c r="D122" s="11"/>
      <c r="E122" s="11"/>
      <c r="F122" s="11"/>
    </row>
    <row r="123" spans="1:6" ht="25.5">
      <c r="A123" s="11"/>
      <c r="B123" s="11"/>
      <c r="C123" s="11"/>
      <c r="D123" s="11"/>
      <c r="E123" s="11"/>
      <c r="F123" s="11"/>
    </row>
    <row r="124" spans="1:6" ht="25.5">
      <c r="A124" s="11"/>
      <c r="B124" s="11"/>
      <c r="C124" s="11"/>
      <c r="D124" s="11"/>
      <c r="E124" s="11"/>
      <c r="F124" s="11"/>
    </row>
    <row r="125" spans="1:6" ht="25.5">
      <c r="A125" s="11"/>
      <c r="B125" s="11"/>
      <c r="C125" s="11"/>
      <c r="D125" s="11"/>
      <c r="E125" s="11"/>
      <c r="F125" s="11"/>
    </row>
    <row r="126" spans="1:6" ht="25.5">
      <c r="A126" s="11"/>
      <c r="B126" s="11"/>
      <c r="C126" s="11"/>
      <c r="D126" s="11"/>
      <c r="E126" s="11"/>
      <c r="F126" s="11"/>
    </row>
    <row r="127" spans="1:6" ht="25.5">
      <c r="A127" s="11"/>
      <c r="B127" s="11"/>
      <c r="C127" s="11"/>
      <c r="D127" s="11"/>
      <c r="E127" s="11"/>
      <c r="F127" s="11"/>
    </row>
    <row r="128" spans="1:6" ht="25.5">
      <c r="A128" s="11"/>
      <c r="B128" s="11"/>
      <c r="C128" s="11"/>
      <c r="D128" s="11"/>
      <c r="E128" s="11"/>
      <c r="F128" s="11"/>
    </row>
    <row r="129" spans="1:6" ht="25.5">
      <c r="A129" s="11"/>
      <c r="B129" s="11"/>
      <c r="C129" s="11"/>
      <c r="D129" s="11"/>
      <c r="E129" s="11"/>
      <c r="F129" s="11"/>
    </row>
    <row r="130" spans="1:6" ht="25.5">
      <c r="A130" s="11"/>
      <c r="B130" s="11"/>
      <c r="C130" s="11"/>
      <c r="D130" s="11"/>
      <c r="E130" s="11"/>
      <c r="F130" s="11"/>
    </row>
    <row r="131" spans="1:6" ht="25.5">
      <c r="A131" s="11"/>
      <c r="B131" s="11"/>
      <c r="C131" s="11"/>
      <c r="D131" s="11"/>
      <c r="E131" s="11"/>
      <c r="F131" s="11"/>
    </row>
    <row r="132" spans="1:6" ht="25.5">
      <c r="A132" s="11"/>
      <c r="B132" s="11"/>
      <c r="C132" s="11"/>
      <c r="D132" s="11"/>
      <c r="E132" s="11"/>
      <c r="F132" s="11"/>
    </row>
    <row r="133" spans="1:6" ht="25.5">
      <c r="A133" s="11"/>
      <c r="B133" s="11"/>
      <c r="C133" s="11"/>
      <c r="D133" s="11"/>
      <c r="E133" s="11"/>
      <c r="F133" s="11"/>
    </row>
    <row r="134" spans="1:6" ht="25.5">
      <c r="A134" s="11"/>
      <c r="B134" s="11"/>
      <c r="C134" s="11"/>
      <c r="D134" s="11"/>
      <c r="E134" s="11"/>
      <c r="F134" s="11"/>
    </row>
    <row r="135" spans="1:6" ht="25.5">
      <c r="A135" s="11"/>
      <c r="B135" s="11"/>
      <c r="C135" s="11"/>
      <c r="D135" s="11"/>
      <c r="E135" s="11"/>
      <c r="F135" s="11"/>
    </row>
    <row r="136" spans="1:6" ht="25.5">
      <c r="A136" s="11"/>
      <c r="B136" s="11"/>
      <c r="C136" s="11"/>
      <c r="D136" s="11"/>
      <c r="E136" s="11"/>
      <c r="F136" s="11"/>
    </row>
    <row r="137" spans="1:6" ht="25.5">
      <c r="A137" s="11"/>
      <c r="B137" s="11"/>
      <c r="C137" s="11"/>
      <c r="D137" s="11"/>
      <c r="E137" s="11"/>
      <c r="F137" s="11"/>
    </row>
    <row r="138" spans="1:6" ht="25.5">
      <c r="A138" s="11"/>
      <c r="B138" s="11"/>
      <c r="C138" s="11"/>
      <c r="D138" s="11"/>
      <c r="E138" s="11"/>
      <c r="F138" s="11"/>
    </row>
    <row r="139" spans="1:6" ht="25.5">
      <c r="A139" s="11"/>
      <c r="B139" s="11"/>
      <c r="C139" s="11"/>
      <c r="D139" s="11"/>
      <c r="E139" s="11"/>
      <c r="F139" s="11"/>
    </row>
    <row r="140" spans="1:6" ht="25.5">
      <c r="A140" s="11"/>
      <c r="B140" s="11"/>
      <c r="C140" s="11"/>
      <c r="D140" s="11"/>
      <c r="E140" s="11"/>
      <c r="F140" s="11"/>
    </row>
    <row r="141" spans="1:6" ht="25.5">
      <c r="A141" s="11"/>
      <c r="B141" s="11"/>
      <c r="C141" s="11"/>
      <c r="D141" s="11"/>
      <c r="E141" s="11"/>
      <c r="F141" s="11"/>
    </row>
    <row r="142" spans="1:6" ht="25.5">
      <c r="A142" s="11"/>
      <c r="B142" s="11"/>
      <c r="C142" s="11"/>
      <c r="D142" s="11"/>
      <c r="E142" s="11"/>
      <c r="F142" s="11"/>
    </row>
    <row r="143" spans="1:6" ht="25.5">
      <c r="A143" s="11"/>
      <c r="B143" s="11"/>
      <c r="C143" s="11"/>
      <c r="D143" s="11"/>
      <c r="E143" s="11"/>
      <c r="F143" s="11"/>
    </row>
    <row r="144" spans="1:6" ht="25.5">
      <c r="A144" s="11"/>
      <c r="B144" s="11"/>
      <c r="C144" s="11"/>
      <c r="D144" s="11"/>
      <c r="E144" s="11"/>
      <c r="F144" s="11"/>
    </row>
    <row r="145" spans="1:6" ht="25.5">
      <c r="A145" s="11"/>
      <c r="B145" s="11"/>
      <c r="C145" s="11"/>
      <c r="D145" s="11"/>
      <c r="E145" s="11"/>
      <c r="F145" s="11"/>
    </row>
    <row r="146" spans="1:6" ht="25.5">
      <c r="A146" s="11"/>
      <c r="B146" s="11"/>
      <c r="C146" s="11"/>
      <c r="D146" s="11"/>
      <c r="E146" s="11"/>
      <c r="F146" s="11"/>
    </row>
    <row r="147" spans="1:6" ht="25.5">
      <c r="A147" s="11"/>
      <c r="B147" s="11"/>
      <c r="C147" s="11"/>
      <c r="D147" s="11"/>
      <c r="E147" s="11"/>
      <c r="F147" s="11"/>
    </row>
    <row r="148" spans="1:6" ht="25.5">
      <c r="A148" s="11"/>
      <c r="B148" s="11"/>
      <c r="C148" s="11"/>
      <c r="D148" s="11"/>
      <c r="E148" s="11"/>
      <c r="F148" s="11"/>
    </row>
    <row r="149" spans="1:6" ht="25.5">
      <c r="A149" s="11"/>
      <c r="B149" s="11"/>
      <c r="C149" s="11"/>
      <c r="D149" s="11"/>
      <c r="E149" s="11"/>
      <c r="F149" s="11"/>
    </row>
    <row r="150" spans="1:6" ht="25.5">
      <c r="A150" s="11"/>
      <c r="B150" s="11"/>
      <c r="C150" s="11"/>
      <c r="D150" s="11"/>
      <c r="E150" s="11"/>
      <c r="F150" s="11"/>
    </row>
    <row r="151" spans="1:6" ht="25.5">
      <c r="A151" s="11"/>
      <c r="B151" s="11"/>
      <c r="C151" s="11"/>
      <c r="D151" s="11"/>
      <c r="E151" s="11"/>
      <c r="F151" s="11"/>
    </row>
    <row r="152" spans="1:6" ht="25.5">
      <c r="A152" s="11"/>
      <c r="B152" s="11"/>
      <c r="C152" s="11"/>
      <c r="D152" s="11"/>
      <c r="E152" s="11"/>
      <c r="F152" s="11"/>
    </row>
    <row r="153" spans="1:6" ht="25.5">
      <c r="A153" s="11"/>
      <c r="B153" s="11"/>
      <c r="C153" s="11"/>
      <c r="D153" s="11"/>
      <c r="E153" s="11"/>
      <c r="F153" s="11"/>
    </row>
    <row r="154" spans="1:6" ht="25.5">
      <c r="A154" s="11"/>
      <c r="B154" s="11"/>
      <c r="C154" s="11"/>
      <c r="D154" s="11"/>
      <c r="E154" s="11"/>
      <c r="F154" s="11"/>
    </row>
    <row r="155" spans="1:6" ht="25.5">
      <c r="A155" s="11"/>
      <c r="B155" s="11"/>
      <c r="C155" s="11"/>
      <c r="D155" s="11"/>
      <c r="E155" s="11"/>
      <c r="F155" s="11"/>
    </row>
    <row r="156" spans="1:6" ht="25.5">
      <c r="A156" s="11"/>
      <c r="B156" s="11"/>
      <c r="C156" s="11"/>
      <c r="D156" s="11"/>
      <c r="E156" s="11"/>
      <c r="F156" s="11"/>
    </row>
    <row r="157" spans="1:6" ht="25.5">
      <c r="A157" s="11"/>
      <c r="B157" s="11"/>
      <c r="C157" s="11"/>
      <c r="D157" s="11"/>
      <c r="E157" s="11"/>
      <c r="F157" s="11"/>
    </row>
    <row r="158" spans="1:6" ht="25.5">
      <c r="A158" s="11"/>
      <c r="B158" s="11"/>
      <c r="C158" s="11"/>
      <c r="D158" s="11"/>
      <c r="E158" s="11"/>
      <c r="F158" s="11"/>
    </row>
    <row r="159" spans="1:6" ht="25.5">
      <c r="A159" s="11"/>
      <c r="B159" s="11"/>
      <c r="C159" s="11"/>
      <c r="D159" s="11"/>
      <c r="E159" s="11"/>
      <c r="F159" s="11"/>
    </row>
    <row r="160" spans="1:6" ht="25.5">
      <c r="A160" s="11"/>
      <c r="B160" s="11"/>
      <c r="C160" s="11"/>
      <c r="D160" s="11"/>
      <c r="E160" s="11"/>
      <c r="F160" s="11"/>
    </row>
    <row r="161" spans="1:6" ht="25.5">
      <c r="A161" s="11"/>
      <c r="B161" s="11"/>
      <c r="C161" s="11"/>
      <c r="D161" s="11"/>
      <c r="E161" s="11"/>
      <c r="F161" s="11"/>
    </row>
    <row r="162" spans="1:6" ht="25.5">
      <c r="A162" s="11"/>
      <c r="B162" s="11"/>
      <c r="C162" s="11"/>
      <c r="D162" s="11"/>
      <c r="E162" s="11"/>
      <c r="F162" s="11"/>
    </row>
    <row r="163" spans="1:6" ht="25.5">
      <c r="A163" s="11"/>
      <c r="B163" s="11"/>
      <c r="C163" s="11"/>
      <c r="D163" s="11"/>
      <c r="E163" s="11"/>
      <c r="F163" s="11"/>
    </row>
    <row r="164" spans="1:6" ht="25.5">
      <c r="A164" s="11"/>
      <c r="B164" s="11"/>
      <c r="C164" s="11"/>
      <c r="D164" s="11"/>
      <c r="E164" s="11"/>
      <c r="F164" s="11"/>
    </row>
    <row r="165" spans="1:6" ht="25.5">
      <c r="A165" s="11"/>
      <c r="B165" s="11"/>
      <c r="C165" s="11"/>
      <c r="D165" s="11"/>
      <c r="E165" s="11"/>
      <c r="F165" s="11"/>
    </row>
    <row r="166" spans="1:6" ht="25.5">
      <c r="A166" s="11"/>
      <c r="B166" s="11"/>
      <c r="C166" s="11"/>
      <c r="D166" s="11"/>
      <c r="E166" s="11"/>
      <c r="F166" s="11"/>
    </row>
    <row r="167" spans="1:6" ht="25.5">
      <c r="A167" s="11"/>
      <c r="B167" s="11"/>
      <c r="C167" s="11"/>
      <c r="D167" s="11"/>
      <c r="E167" s="11"/>
      <c r="F167" s="11"/>
    </row>
    <row r="168" spans="1:6" ht="25.5">
      <c r="A168" s="11"/>
      <c r="B168" s="11"/>
      <c r="C168" s="11"/>
      <c r="D168" s="11"/>
      <c r="E168" s="11"/>
      <c r="F168" s="11"/>
    </row>
    <row r="169" spans="1:6" ht="25.5">
      <c r="A169" s="11"/>
      <c r="B169" s="11"/>
      <c r="C169" s="11"/>
      <c r="D169" s="11"/>
      <c r="E169" s="11"/>
      <c r="F169" s="11"/>
    </row>
    <row r="170" spans="1:6" ht="25.5">
      <c r="A170" s="11"/>
      <c r="B170" s="11"/>
      <c r="C170" s="11"/>
      <c r="D170" s="11"/>
      <c r="E170" s="11"/>
      <c r="F170" s="11"/>
    </row>
    <row r="171" spans="1:6" ht="25.5">
      <c r="A171" s="11"/>
      <c r="B171" s="11"/>
      <c r="C171" s="11"/>
      <c r="D171" s="11"/>
      <c r="E171" s="11"/>
      <c r="F171" s="11"/>
    </row>
    <row r="172" spans="1:6" ht="25.5">
      <c r="A172" s="11"/>
      <c r="B172" s="11"/>
      <c r="C172" s="11"/>
      <c r="D172" s="11"/>
      <c r="E172" s="11"/>
      <c r="F172" s="11"/>
    </row>
    <row r="173" spans="1:6" ht="25.5">
      <c r="A173" s="11"/>
      <c r="B173" s="11"/>
      <c r="C173" s="11"/>
      <c r="D173" s="11"/>
      <c r="E173" s="11"/>
      <c r="F173" s="11"/>
    </row>
    <row r="174" spans="1:6" ht="25.5">
      <c r="A174" s="11"/>
      <c r="B174" s="11"/>
      <c r="C174" s="11"/>
      <c r="D174" s="11"/>
      <c r="E174" s="11"/>
      <c r="F174" s="11"/>
    </row>
    <row r="175" spans="1:6" ht="25.5">
      <c r="A175" s="11"/>
      <c r="B175" s="11"/>
      <c r="C175" s="11"/>
      <c r="D175" s="11"/>
      <c r="E175" s="11"/>
      <c r="F175" s="11"/>
    </row>
    <row r="176" spans="1:6" ht="25.5">
      <c r="A176" s="11"/>
      <c r="B176" s="11"/>
      <c r="C176" s="11"/>
      <c r="D176" s="11"/>
      <c r="E176" s="11"/>
      <c r="F176" s="11"/>
    </row>
    <row r="177" spans="1:6" ht="25.5">
      <c r="A177" s="11"/>
      <c r="B177" s="11"/>
      <c r="C177" s="11"/>
      <c r="D177" s="11"/>
      <c r="E177" s="11"/>
      <c r="F177" s="11"/>
    </row>
    <row r="178" spans="1:6" ht="25.5">
      <c r="A178" s="11"/>
      <c r="B178" s="11"/>
      <c r="C178" s="11"/>
      <c r="D178" s="11"/>
      <c r="E178" s="11"/>
      <c r="F178" s="11"/>
    </row>
    <row r="179" spans="1:6" ht="25.5">
      <c r="A179" s="11"/>
      <c r="B179" s="11"/>
      <c r="C179" s="11"/>
      <c r="D179" s="11"/>
      <c r="E179" s="11"/>
      <c r="F179" s="11"/>
    </row>
    <row r="180" spans="1:6" ht="25.5">
      <c r="A180" s="11"/>
      <c r="B180" s="11"/>
      <c r="C180" s="11"/>
      <c r="D180" s="11"/>
      <c r="E180" s="11"/>
      <c r="F180" s="11"/>
    </row>
    <row r="181" spans="1:6" ht="25.5">
      <c r="A181" s="11"/>
      <c r="B181" s="11"/>
      <c r="C181" s="11"/>
      <c r="D181" s="11"/>
      <c r="E181" s="11"/>
      <c r="F181" s="11"/>
    </row>
    <row r="182" spans="1:6" ht="25.5">
      <c r="A182" s="11"/>
      <c r="B182" s="11"/>
      <c r="C182" s="11"/>
      <c r="D182" s="11"/>
      <c r="E182" s="11"/>
      <c r="F182" s="11"/>
    </row>
    <row r="183" spans="1:6" ht="25.5">
      <c r="A183" s="11"/>
      <c r="B183" s="11"/>
      <c r="C183" s="11"/>
      <c r="D183" s="11"/>
      <c r="E183" s="11"/>
      <c r="F183" s="11"/>
    </row>
    <row r="184" spans="1:6" ht="25.5">
      <c r="A184" s="11"/>
      <c r="B184" s="11"/>
      <c r="C184" s="11"/>
      <c r="D184" s="11"/>
      <c r="E184" s="11"/>
      <c r="F184" s="11"/>
    </row>
    <row r="185" spans="1:6" ht="25.5">
      <c r="A185" s="11"/>
      <c r="B185" s="11"/>
      <c r="C185" s="11"/>
      <c r="D185" s="11"/>
      <c r="E185" s="11"/>
      <c r="F185" s="11"/>
    </row>
    <row r="186" spans="1:6" ht="25.5">
      <c r="A186" s="11"/>
      <c r="B186" s="11"/>
      <c r="C186" s="11"/>
      <c r="D186" s="11"/>
      <c r="E186" s="11"/>
      <c r="F186" s="11"/>
    </row>
    <row r="187" spans="1:6" ht="25.5">
      <c r="A187" s="11"/>
      <c r="B187" s="11"/>
      <c r="C187" s="11"/>
      <c r="D187" s="11"/>
      <c r="E187" s="11"/>
      <c r="F187" s="11"/>
    </row>
    <row r="188" spans="1:6" ht="25.5">
      <c r="A188" s="11"/>
      <c r="B188" s="11"/>
      <c r="C188" s="11"/>
      <c r="D188" s="11"/>
      <c r="E188" s="11"/>
      <c r="F188" s="11"/>
    </row>
    <row r="189" spans="1:6" ht="25.5">
      <c r="A189" s="11"/>
      <c r="B189" s="11"/>
      <c r="C189" s="11"/>
      <c r="D189" s="11"/>
      <c r="E189" s="11"/>
      <c r="F189" s="11"/>
    </row>
    <row r="190" spans="1:6" ht="25.5">
      <c r="A190" s="11"/>
      <c r="B190" s="11"/>
      <c r="C190" s="11"/>
      <c r="D190" s="11"/>
      <c r="E190" s="11"/>
      <c r="F190" s="11"/>
    </row>
    <row r="191" spans="1:6" ht="25.5">
      <c r="A191" s="11"/>
      <c r="B191" s="11"/>
      <c r="C191" s="11"/>
      <c r="D191" s="11"/>
      <c r="E191" s="11"/>
      <c r="F191" s="11"/>
    </row>
    <row r="192" spans="1:6" ht="25.5">
      <c r="A192" s="11"/>
      <c r="B192" s="11"/>
      <c r="C192" s="11"/>
      <c r="D192" s="11"/>
      <c r="E192" s="11"/>
      <c r="F192" s="11"/>
    </row>
    <row r="193" spans="1:6" ht="25.5">
      <c r="A193" s="11"/>
      <c r="B193" s="11"/>
      <c r="C193" s="11"/>
      <c r="D193" s="11"/>
      <c r="E193" s="11"/>
      <c r="F193" s="11"/>
    </row>
    <row r="194" spans="1:6" ht="25.5">
      <c r="A194" s="11"/>
      <c r="B194" s="11"/>
      <c r="C194" s="11"/>
      <c r="D194" s="11"/>
      <c r="E194" s="11"/>
      <c r="F194" s="11"/>
    </row>
    <row r="195" spans="1:6" ht="25.5">
      <c r="A195" s="11"/>
      <c r="B195" s="11"/>
      <c r="C195" s="11"/>
      <c r="D195" s="11"/>
      <c r="E195" s="11"/>
      <c r="F195" s="11"/>
    </row>
    <row r="196" spans="1:6" ht="25.5">
      <c r="A196" s="11"/>
      <c r="B196" s="11"/>
      <c r="C196" s="11"/>
      <c r="D196" s="11"/>
      <c r="E196" s="11"/>
      <c r="F196" s="11"/>
    </row>
    <row r="197" spans="1:6" ht="25.5">
      <c r="A197" s="11"/>
      <c r="B197" s="11"/>
      <c r="C197" s="11"/>
      <c r="D197" s="11"/>
      <c r="E197" s="11"/>
      <c r="F197" s="11"/>
    </row>
    <row r="198" spans="1:6" ht="25.5">
      <c r="A198" s="11"/>
      <c r="B198" s="11"/>
      <c r="C198" s="11"/>
      <c r="D198" s="11"/>
      <c r="E198" s="11"/>
      <c r="F198" s="11"/>
    </row>
    <row r="199" spans="1:6" ht="25.5">
      <c r="A199" s="11"/>
      <c r="B199" s="11"/>
      <c r="C199" s="11"/>
      <c r="D199" s="11"/>
      <c r="E199" s="11"/>
      <c r="F199" s="11"/>
    </row>
    <row r="200" spans="1:6" ht="25.5">
      <c r="A200" s="11"/>
      <c r="B200" s="11"/>
      <c r="C200" s="11"/>
      <c r="D200" s="11"/>
      <c r="E200" s="11"/>
      <c r="F200" s="11"/>
    </row>
    <row r="201" spans="1:6" ht="25.5">
      <c r="A201" s="11"/>
      <c r="B201" s="11"/>
      <c r="C201" s="11"/>
      <c r="D201" s="11"/>
      <c r="E201" s="11"/>
      <c r="F201" s="11"/>
    </row>
    <row r="202" spans="1:6" ht="25.5">
      <c r="A202" s="11"/>
      <c r="B202" s="11"/>
      <c r="C202" s="11"/>
      <c r="D202" s="11"/>
      <c r="E202" s="11"/>
      <c r="F202" s="11"/>
    </row>
    <row r="203" spans="1:6" ht="25.5">
      <c r="A203" s="11"/>
      <c r="B203" s="11"/>
      <c r="C203" s="11"/>
      <c r="D203" s="11"/>
      <c r="E203" s="11"/>
      <c r="F203" s="11"/>
    </row>
    <row r="204" spans="1:6" ht="25.5">
      <c r="A204" s="11"/>
      <c r="B204" s="11"/>
      <c r="C204" s="11"/>
      <c r="D204" s="11"/>
      <c r="E204" s="11"/>
      <c r="F204" s="11"/>
    </row>
    <row r="205" spans="1:6" ht="25.5">
      <c r="A205" s="11"/>
      <c r="B205" s="11"/>
      <c r="C205" s="11"/>
      <c r="D205" s="11"/>
      <c r="E205" s="11"/>
      <c r="F205" s="11"/>
    </row>
    <row r="206" spans="1:6" ht="25.5">
      <c r="A206" s="11"/>
      <c r="B206" s="11"/>
      <c r="C206" s="11"/>
      <c r="D206" s="11"/>
      <c r="E206" s="11"/>
      <c r="F206" s="11"/>
    </row>
    <row r="207" spans="1:6" ht="25.5">
      <c r="A207" s="11"/>
      <c r="B207" s="11"/>
      <c r="C207" s="11"/>
      <c r="D207" s="11"/>
      <c r="E207" s="11"/>
      <c r="F207" s="11"/>
    </row>
    <row r="208" spans="1:6" ht="25.5">
      <c r="A208" s="11"/>
      <c r="B208" s="11"/>
      <c r="C208" s="11"/>
      <c r="D208" s="11"/>
      <c r="E208" s="11"/>
      <c r="F208" s="11"/>
    </row>
    <row r="209" spans="1:6" ht="25.5">
      <c r="A209" s="11"/>
      <c r="B209" s="11"/>
      <c r="C209" s="11"/>
      <c r="D209" s="11"/>
      <c r="E209" s="11"/>
      <c r="F209" s="11"/>
    </row>
    <row r="210" spans="1:6" ht="25.5">
      <c r="A210" s="11"/>
      <c r="B210" s="11"/>
      <c r="C210" s="11"/>
      <c r="D210" s="11"/>
      <c r="E210" s="11"/>
      <c r="F210" s="11"/>
    </row>
    <row r="211" spans="1:6" ht="25.5">
      <c r="A211" s="11"/>
      <c r="B211" s="11"/>
      <c r="C211" s="11"/>
      <c r="D211" s="11"/>
      <c r="E211" s="11"/>
      <c r="F211" s="11"/>
    </row>
    <row r="212" spans="1:6" ht="25.5">
      <c r="A212" s="11"/>
      <c r="B212" s="11"/>
      <c r="C212" s="11"/>
      <c r="D212" s="11"/>
      <c r="E212" s="11"/>
      <c r="F212" s="11"/>
    </row>
    <row r="213" spans="1:6" ht="25.5">
      <c r="A213" s="11"/>
      <c r="B213" s="11"/>
      <c r="C213" s="11"/>
      <c r="D213" s="11"/>
      <c r="E213" s="11"/>
      <c r="F213" s="11"/>
    </row>
    <row r="214" spans="1:6" ht="25.5">
      <c r="A214" s="11"/>
      <c r="B214" s="11"/>
      <c r="C214" s="11"/>
      <c r="D214" s="11"/>
      <c r="E214" s="11"/>
      <c r="F214" s="11"/>
    </row>
    <row r="215" spans="1:6" ht="25.5">
      <c r="A215" s="11"/>
      <c r="B215" s="11"/>
      <c r="C215" s="11"/>
      <c r="D215" s="11"/>
      <c r="E215" s="11"/>
      <c r="F215" s="11"/>
    </row>
    <row r="216" spans="1:6" ht="25.5">
      <c r="A216" s="11"/>
      <c r="B216" s="11"/>
      <c r="C216" s="11"/>
      <c r="D216" s="11"/>
      <c r="E216" s="11"/>
      <c r="F216" s="11"/>
    </row>
    <row r="217" spans="1:6" ht="25.5">
      <c r="A217" s="11"/>
      <c r="B217" s="11"/>
      <c r="C217" s="11"/>
      <c r="D217" s="11"/>
      <c r="E217" s="11"/>
      <c r="F217" s="11"/>
    </row>
    <row r="218" spans="1:6" ht="25.5">
      <c r="A218" s="11"/>
      <c r="B218" s="11"/>
      <c r="C218" s="11"/>
      <c r="D218" s="11"/>
      <c r="E218" s="11"/>
      <c r="F218" s="11"/>
    </row>
  </sheetData>
  <mergeCells count="19">
    <mergeCell ref="H38:I38"/>
    <mergeCell ref="A19:I19"/>
    <mergeCell ref="A21:I21"/>
    <mergeCell ref="H23:I23"/>
    <mergeCell ref="H25:I25"/>
    <mergeCell ref="H27:I27"/>
    <mergeCell ref="H31:I31"/>
    <mergeCell ref="H33:I33"/>
    <mergeCell ref="H35:I35"/>
    <mergeCell ref="H17:I17"/>
    <mergeCell ref="A29:I29"/>
    <mergeCell ref="C1:I1"/>
    <mergeCell ref="A3:I3"/>
    <mergeCell ref="H7:I7"/>
    <mergeCell ref="H9:I9"/>
    <mergeCell ref="A5:I5"/>
    <mergeCell ref="H13:I13"/>
    <mergeCell ref="H15:I15"/>
    <mergeCell ref="H11:I11"/>
  </mergeCells>
  <printOptions horizontalCentered="1"/>
  <pageMargins left="0.7874015748031497" right="0.7874015748031497" top="0.5118110236220472" bottom="0.5118110236220472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B8" sqref="B8:F27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252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77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f>'Qualifi-result men'!G7</f>
        <v>1</v>
      </c>
      <c r="C8" s="43" t="str">
        <f>'Qualifi-result men'!H7</f>
        <v>Cehovin</v>
      </c>
      <c r="D8" s="12" t="str">
        <f>'Qualifi-result men'!I7</f>
        <v>Urh</v>
      </c>
      <c r="E8" s="12" t="str">
        <f>'Qualifi-result men'!J7</f>
        <v>SLO</v>
      </c>
      <c r="F8" s="44">
        <f>'Qualifi-result men'!K7</f>
        <v>71</v>
      </c>
      <c r="H8" s="56"/>
      <c r="K8" s="61">
        <v>0.5833333333333334</v>
      </c>
    </row>
    <row r="9" spans="1:11" s="51" customFormat="1" ht="15" customHeight="1">
      <c r="A9" s="42">
        <v>2</v>
      </c>
      <c r="B9" s="78">
        <f>'Qualifi-result men'!G8</f>
        <v>2</v>
      </c>
      <c r="C9" s="43" t="str">
        <f>'Qualifi-result men'!H8</f>
        <v>Hemund</v>
      </c>
      <c r="D9" s="12" t="str">
        <f>'Qualifi-result men'!I8</f>
        <v>Kevin</v>
      </c>
      <c r="E9" s="12" t="str">
        <f>'Qualifi-result men'!J8</f>
        <v>SUI</v>
      </c>
      <c r="F9" s="44">
        <f>'Qualifi-result men'!K8</f>
        <v>67</v>
      </c>
      <c r="H9" s="56"/>
      <c r="K9" s="61">
        <v>0.5875</v>
      </c>
    </row>
    <row r="10" spans="1:11" s="51" customFormat="1" ht="15" customHeight="1">
      <c r="A10" s="42">
        <v>3</v>
      </c>
      <c r="B10" s="78">
        <f>'Qualifi-result men'!G9</f>
        <v>3</v>
      </c>
      <c r="C10" s="43" t="str">
        <f>'Qualifi-result men'!H9</f>
        <v>Munari</v>
      </c>
      <c r="D10" s="12" t="str">
        <f>'Qualifi-result men'!I9</f>
        <v>Patricio</v>
      </c>
      <c r="E10" s="12" t="str">
        <f>'Qualifi-result men'!J9</f>
        <v>ARG</v>
      </c>
      <c r="F10" s="44">
        <f>'Qualifi-result men'!K9</f>
        <v>65</v>
      </c>
      <c r="H10" s="56"/>
      <c r="K10" s="61">
        <v>0.5916666666666667</v>
      </c>
    </row>
    <row r="11" spans="1:11" s="51" customFormat="1" ht="15" customHeight="1">
      <c r="A11" s="42">
        <v>4</v>
      </c>
      <c r="B11" s="78">
        <f>'Qualifi-result men'!G10</f>
        <v>4</v>
      </c>
      <c r="C11" s="43" t="str">
        <f>'Qualifi-result men'!H10</f>
        <v>Sugden</v>
      </c>
      <c r="D11" s="12" t="str">
        <f>'Qualifi-result men'!I10</f>
        <v>Tom</v>
      </c>
      <c r="E11" s="12" t="str">
        <f>'Qualifi-result men'!J10</f>
        <v>GBR</v>
      </c>
      <c r="F11" s="44">
        <f>'Qualifi-result men'!K10</f>
        <v>64</v>
      </c>
      <c r="H11" s="56"/>
      <c r="K11" s="61">
        <v>0.595833333333333</v>
      </c>
    </row>
    <row r="12" spans="1:11" s="51" customFormat="1" ht="15" customHeight="1">
      <c r="A12" s="42">
        <v>5</v>
      </c>
      <c r="B12" s="78">
        <f>'Qualifi-result men'!G11</f>
        <v>5</v>
      </c>
      <c r="C12" s="43" t="str">
        <f>'Qualifi-result men'!H11</f>
        <v>Preti</v>
      </c>
      <c r="D12" s="12" t="str">
        <f>'Qualifi-result men'!I11</f>
        <v>Lucas</v>
      </c>
      <c r="E12" s="12" t="str">
        <f>'Qualifi-result men'!J11</f>
        <v>ITA</v>
      </c>
      <c r="F12" s="44">
        <f>'Qualifi-result men'!K11</f>
        <v>62</v>
      </c>
      <c r="H12" s="56"/>
      <c r="K12" s="61">
        <v>0.6</v>
      </c>
    </row>
    <row r="13" spans="1:11" s="51" customFormat="1" ht="15" customHeight="1">
      <c r="A13" s="42">
        <v>6</v>
      </c>
      <c r="B13" s="78">
        <f>'Qualifi-result men'!G12</f>
        <v>6</v>
      </c>
      <c r="C13" s="43" t="str">
        <f>'Qualifi-result men'!H12</f>
        <v>Caminati</v>
      </c>
      <c r="D13" s="12" t="str">
        <f>'Qualifi-result men'!I12</f>
        <v>Michele</v>
      </c>
      <c r="E13" s="12" t="str">
        <f>'Qualifi-result men'!J12</f>
        <v>ITA</v>
      </c>
      <c r="F13" s="44">
        <f>'Qualifi-result men'!K12</f>
        <v>62</v>
      </c>
      <c r="H13" s="56"/>
      <c r="K13" s="61">
        <v>0.604166666666667</v>
      </c>
    </row>
    <row r="14" spans="1:11" s="51" customFormat="1" ht="15" customHeight="1">
      <c r="A14" s="42">
        <v>7</v>
      </c>
      <c r="B14" s="78">
        <f>'Qualifi-result men'!G13</f>
        <v>7</v>
      </c>
      <c r="C14" s="43" t="str">
        <f>'Qualifi-result men'!H13</f>
        <v>Wilhelm</v>
      </c>
      <c r="D14" s="12" t="str">
        <f>'Qualifi-result men'!I13</f>
        <v>Heiko</v>
      </c>
      <c r="E14" s="12" t="str">
        <f>'Qualifi-result men'!J13</f>
        <v>AUT</v>
      </c>
      <c r="F14" s="44">
        <f>'Qualifi-result men'!K13</f>
        <v>56</v>
      </c>
      <c r="H14" s="56"/>
      <c r="K14" s="61">
        <v>0.608333333333333</v>
      </c>
    </row>
    <row r="15" spans="1:11" s="51" customFormat="1" ht="15" customHeight="1">
      <c r="A15" s="42">
        <v>8</v>
      </c>
      <c r="B15" s="78">
        <f>'Qualifi-result men'!G14</f>
        <v>8</v>
      </c>
      <c r="C15" s="43" t="str">
        <f>'Qualifi-result men'!H14</f>
        <v>Schulte</v>
      </c>
      <c r="D15" s="12" t="str">
        <f>'Qualifi-result men'!I14</f>
        <v>Ferdinand</v>
      </c>
      <c r="E15" s="12" t="str">
        <f>'Qualifi-result men'!J14</f>
        <v>NED</v>
      </c>
      <c r="F15" s="44">
        <f>'Qualifi-result men'!K14</f>
        <v>52</v>
      </c>
      <c r="H15" s="56"/>
      <c r="K15" s="61">
        <v>0.6125</v>
      </c>
    </row>
    <row r="16" spans="1:11" s="51" customFormat="1" ht="15" customHeight="1">
      <c r="A16" s="42">
        <v>9</v>
      </c>
      <c r="B16" s="78">
        <f>'Qualifi-result men'!G15</f>
        <v>9</v>
      </c>
      <c r="C16" s="43" t="str">
        <f>'Qualifi-result men'!H15</f>
        <v>Calibani</v>
      </c>
      <c r="D16" s="12" t="str">
        <f>'Qualifi-result men'!I15</f>
        <v>Mauro</v>
      </c>
      <c r="E16" s="12" t="str">
        <f>'Qualifi-result men'!J15</f>
        <v>ITA</v>
      </c>
      <c r="F16" s="44">
        <f>'Qualifi-result men'!K15</f>
        <v>48</v>
      </c>
      <c r="H16" s="56"/>
      <c r="K16" s="61">
        <v>0.616666666666667</v>
      </c>
    </row>
    <row r="17" spans="1:11" s="51" customFormat="1" ht="15" customHeight="1">
      <c r="A17" s="42">
        <v>10</v>
      </c>
      <c r="B17" s="78">
        <f>'Qualifi-result men'!G16</f>
        <v>10</v>
      </c>
      <c r="C17" s="43" t="str">
        <f>'Qualifi-result men'!H16</f>
        <v>Jongeneelen</v>
      </c>
      <c r="D17" s="12" t="str">
        <f>'Qualifi-result men'!I16</f>
        <v>Wouter</v>
      </c>
      <c r="E17" s="12" t="str">
        <f>'Qualifi-result men'!J16</f>
        <v>NED</v>
      </c>
      <c r="F17" s="44">
        <f>'Qualifi-result men'!K16</f>
        <v>45</v>
      </c>
      <c r="H17" s="56"/>
      <c r="K17" s="61">
        <v>0.620833333333333</v>
      </c>
    </row>
    <row r="18" spans="1:11" s="51" customFormat="1" ht="15" customHeight="1">
      <c r="A18" s="42">
        <v>11</v>
      </c>
      <c r="B18" s="78">
        <f>'Qualifi-result men'!G17</f>
        <v>11</v>
      </c>
      <c r="C18" s="43" t="str">
        <f>'Qualifi-result men'!H17</f>
        <v>Thomassin</v>
      </c>
      <c r="D18" s="12" t="str">
        <f>'Qualifi-result men'!I17</f>
        <v>Matthieu</v>
      </c>
      <c r="E18" s="12" t="str">
        <f>'Qualifi-result men'!J17</f>
        <v>FRA</v>
      </c>
      <c r="F18" s="44">
        <f>'Qualifi-result men'!K17</f>
        <v>44</v>
      </c>
      <c r="H18" s="56"/>
      <c r="K18" s="61">
        <v>0.625</v>
      </c>
    </row>
    <row r="19" spans="1:11" s="51" customFormat="1" ht="15" customHeight="1">
      <c r="A19" s="42">
        <v>12</v>
      </c>
      <c r="B19" s="78">
        <f>'Qualifi-result men'!G18</f>
        <v>12</v>
      </c>
      <c r="C19" s="43" t="str">
        <f>'Qualifi-result men'!H18</f>
        <v>Selica</v>
      </c>
      <c r="D19" s="12" t="str">
        <f>'Qualifi-result men'!I18</f>
        <v>Gregor</v>
      </c>
      <c r="E19" s="12" t="str">
        <f>'Qualifi-result men'!J18</f>
        <v>SLO</v>
      </c>
      <c r="F19" s="44">
        <f>'Qualifi-result men'!K18</f>
        <v>42</v>
      </c>
      <c r="H19" s="56"/>
      <c r="K19" s="61">
        <v>0.629166666666667</v>
      </c>
    </row>
    <row r="20" spans="1:11" s="51" customFormat="1" ht="15" customHeight="1">
      <c r="A20" s="42">
        <v>13</v>
      </c>
      <c r="B20" s="78">
        <f>'Qualifi-result men'!G19</f>
        <v>13</v>
      </c>
      <c r="C20" s="43" t="str">
        <f>'Qualifi-result men'!H19</f>
        <v>Glairon Mondet</v>
      </c>
      <c r="D20" s="12" t="str">
        <f>'Qualifi-result men'!I19</f>
        <v>Guillaum</v>
      </c>
      <c r="E20" s="12" t="str">
        <f>'Qualifi-result men'!J19</f>
        <v>FRA</v>
      </c>
      <c r="F20" s="44">
        <f>'Qualifi-result men'!K19</f>
        <v>36</v>
      </c>
      <c r="H20" s="56"/>
      <c r="K20" s="61">
        <v>0.633333333333333</v>
      </c>
    </row>
    <row r="21" spans="1:11" s="51" customFormat="1" ht="15" customHeight="1">
      <c r="A21" s="42">
        <v>14</v>
      </c>
      <c r="B21" s="78">
        <f>'Qualifi-result men'!G20</f>
        <v>14</v>
      </c>
      <c r="C21" s="43" t="str">
        <f>'Qualifi-result men'!H20</f>
        <v>Meral</v>
      </c>
      <c r="D21" s="12" t="str">
        <f>'Qualifi-result men'!I20</f>
        <v>Julien</v>
      </c>
      <c r="E21" s="12" t="str">
        <f>'Qualifi-result men'!J20</f>
        <v>FRA</v>
      </c>
      <c r="F21" s="44">
        <f>'Qualifi-result men'!K20</f>
        <v>34</v>
      </c>
      <c r="H21" s="56"/>
      <c r="K21" s="61">
        <v>0.6375</v>
      </c>
    </row>
    <row r="22" spans="1:11" s="51" customFormat="1" ht="15" customHeight="1">
      <c r="A22" s="42">
        <v>15</v>
      </c>
      <c r="B22" s="78">
        <f>'Qualifi-result men'!G21</f>
        <v>15</v>
      </c>
      <c r="C22" s="43" t="str">
        <f>'Qualifi-result men'!H21</f>
        <v>Verhoeven</v>
      </c>
      <c r="D22" s="12" t="str">
        <f>'Qualifi-result men'!I21</f>
        <v>Jorg</v>
      </c>
      <c r="E22" s="12" t="str">
        <f>'Qualifi-result men'!J21</f>
        <v>NED</v>
      </c>
      <c r="F22" s="44">
        <f>'Qualifi-result men'!K21</f>
        <v>32</v>
      </c>
      <c r="H22" s="56"/>
      <c r="K22" s="61">
        <v>0.641666666666666</v>
      </c>
    </row>
    <row r="23" spans="1:11" s="51" customFormat="1" ht="15" customHeight="1">
      <c r="A23" s="42">
        <v>16</v>
      </c>
      <c r="B23" s="78">
        <f>'Qualifi-result men'!G22</f>
        <v>16</v>
      </c>
      <c r="C23" s="43" t="str">
        <f>'Qualifi-result men'!H22</f>
        <v>Mrázek</v>
      </c>
      <c r="D23" s="12" t="str">
        <f>'Qualifi-result men'!I22</f>
        <v>Tomás</v>
      </c>
      <c r="E23" s="12" t="str">
        <f>'Qualifi-result men'!J22</f>
        <v>CZE</v>
      </c>
      <c r="F23" s="44">
        <f>'Qualifi-result men'!K22</f>
        <v>28</v>
      </c>
      <c r="H23" s="56"/>
      <c r="K23" s="61">
        <v>0.645833333333333</v>
      </c>
    </row>
    <row r="24" spans="1:11" s="51" customFormat="1" ht="15" customHeight="1">
      <c r="A24" s="42">
        <v>17</v>
      </c>
      <c r="B24" s="78">
        <f>'Qualifi-result men'!G23</f>
        <v>17</v>
      </c>
      <c r="C24" s="43" t="str">
        <f>'Qualifi-result men'!H23</f>
        <v>Jalmain</v>
      </c>
      <c r="D24" s="12" t="str">
        <f>'Qualifi-result men'!I23</f>
        <v>Sebastien</v>
      </c>
      <c r="E24" s="12" t="str">
        <f>'Qualifi-result men'!J23</f>
        <v>FRA</v>
      </c>
      <c r="F24" s="44">
        <f>'Qualifi-result men'!K23</f>
        <v>27</v>
      </c>
      <c r="H24" s="56"/>
      <c r="K24" s="61">
        <v>0.65</v>
      </c>
    </row>
    <row r="25" spans="1:11" s="51" customFormat="1" ht="15" customHeight="1">
      <c r="A25" s="42">
        <v>18</v>
      </c>
      <c r="B25" s="78">
        <f>'Qualifi-result men'!G24</f>
        <v>18</v>
      </c>
      <c r="C25" s="43" t="str">
        <f>'Qualifi-result men'!H24</f>
        <v>Borowka</v>
      </c>
      <c r="D25" s="12" t="str">
        <f>'Qualifi-result men'!I24</f>
        <v>Andre</v>
      </c>
      <c r="E25" s="12" t="str">
        <f>'Qualifi-result men'!J24</f>
        <v>GER</v>
      </c>
      <c r="F25" s="44">
        <f>'Qualifi-result men'!K24</f>
        <v>25</v>
      </c>
      <c r="H25" s="56"/>
      <c r="K25" s="61">
        <v>0.654166666666666</v>
      </c>
    </row>
    <row r="26" spans="1:11" s="51" customFormat="1" ht="15" customHeight="1">
      <c r="A26" s="42">
        <v>19</v>
      </c>
      <c r="B26" s="78">
        <f>'Qualifi-result men'!G25</f>
        <v>19</v>
      </c>
      <c r="C26" s="43" t="str">
        <f>'Qualifi-result men'!H25</f>
        <v>Dutray</v>
      </c>
      <c r="D26" s="12" t="str">
        <f>'Qualifi-result men'!I25</f>
        <v>Mathieu</v>
      </c>
      <c r="E26" s="12" t="str">
        <f>'Qualifi-result men'!J25</f>
        <v>FRA</v>
      </c>
      <c r="F26" s="44">
        <f>'Qualifi-result men'!K25</f>
        <v>24</v>
      </c>
      <c r="H26" s="56"/>
      <c r="K26" s="61">
        <v>0.658333333333333</v>
      </c>
    </row>
    <row r="27" spans="1:11" s="51" customFormat="1" ht="15" customHeight="1">
      <c r="A27" s="42">
        <v>20</v>
      </c>
      <c r="B27" s="78">
        <f>'Qualifi-result men'!G26</f>
        <v>20</v>
      </c>
      <c r="C27" s="43" t="str">
        <f>'Qualifi-result men'!H26</f>
        <v>Würth</v>
      </c>
      <c r="D27" s="12" t="str">
        <f>'Qualifi-result men'!I26</f>
        <v>Peter</v>
      </c>
      <c r="E27" s="12" t="str">
        <f>'Qualifi-result men'!J26</f>
        <v>GER</v>
      </c>
      <c r="F27" s="44">
        <f>'Qualifi-result men'!K26</f>
        <v>23</v>
      </c>
      <c r="H27" s="56"/>
      <c r="K27" s="61">
        <v>0.6625</v>
      </c>
    </row>
  </sheetData>
  <sheetProtection sheet="1" objects="1" scenarios="1"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26"/>
  <sheetViews>
    <sheetView view="pageBreakPreview" zoomScale="60" workbookViewId="0" topLeftCell="A1">
      <selection activeCell="G7" sqref="G7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27" width="3.28125" style="2" customWidth="1"/>
    <col min="28" max="35" width="3.28125" style="2" hidden="1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8" t="s">
        <v>248</v>
      </c>
      <c r="B3" s="8"/>
      <c r="C3" s="8"/>
      <c r="D3" s="8"/>
      <c r="E3" s="8"/>
      <c r="F3" s="8"/>
      <c r="G3" s="93"/>
      <c r="I3" s="170" t="s">
        <v>254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7"/>
      <c r="J4" s="6"/>
      <c r="K4" s="6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21" t="s">
        <v>4</v>
      </c>
      <c r="B6" s="23" t="s">
        <v>2</v>
      </c>
      <c r="C6" s="1" t="s">
        <v>5</v>
      </c>
      <c r="D6" s="23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37">
        <v>1</v>
      </c>
      <c r="B7" s="38">
        <f aca="true" t="shared" si="0" ref="B7:B26">+BB7+BA7+BC7+BD7+BE7+BF7</f>
        <v>0</v>
      </c>
      <c r="C7" s="39">
        <f aca="true" t="shared" si="1" ref="C7:C26">+O7+S7+W7+AA7+AE7+AI7</f>
        <v>0</v>
      </c>
      <c r="D7" s="40">
        <f aca="true" t="shared" si="2" ref="D7:D26">+AU7+AV7+AW7+AX7+AY7+AZ7</f>
        <v>0</v>
      </c>
      <c r="E7" s="41">
        <f aca="true" t="shared" si="3" ref="E7:E26">+M7+Q7+U7+Y7+AC7+AG7</f>
        <v>0</v>
      </c>
      <c r="F7" s="42">
        <v>1</v>
      </c>
      <c r="G7" s="78">
        <f>'Semefinal-start women'!B8</f>
        <v>7</v>
      </c>
      <c r="H7" s="43" t="str">
        <f>'Semefinal-start women'!C8</f>
        <v>Eiter</v>
      </c>
      <c r="I7" s="12" t="str">
        <f>'Semefinal-start women'!D8</f>
        <v>Angela</v>
      </c>
      <c r="J7" s="12" t="str">
        <f>'Semefinal-start women'!E8</f>
        <v>AUT</v>
      </c>
      <c r="K7" s="44">
        <f>'Semefinal-start women'!F8</f>
        <v>29</v>
      </c>
      <c r="L7" s="45" t="str">
        <f aca="true" t="shared" si="4" ref="L7:L26">IF(M7&lt;1,"-","B")</f>
        <v>-</v>
      </c>
      <c r="M7" s="46">
        <v>0</v>
      </c>
      <c r="N7" s="47" t="str">
        <f aca="true" t="shared" si="5" ref="N7:N26">IF(O7&lt;1,"-","T")</f>
        <v>-</v>
      </c>
      <c r="O7" s="46">
        <v>0</v>
      </c>
      <c r="P7" s="45" t="str">
        <f aca="true" t="shared" si="6" ref="P7:P26">IF(Q7&lt;1,"-","B")</f>
        <v>-</v>
      </c>
      <c r="Q7" s="46">
        <v>0</v>
      </c>
      <c r="R7" s="47" t="str">
        <f aca="true" t="shared" si="7" ref="R7:R26">IF(S7&lt;1,"-","T")</f>
        <v>-</v>
      </c>
      <c r="S7" s="46">
        <v>0</v>
      </c>
      <c r="T7" s="45" t="str">
        <f aca="true" t="shared" si="8" ref="T7:T26">IF(U7&lt;1,"-","B")</f>
        <v>-</v>
      </c>
      <c r="U7" s="46">
        <v>0</v>
      </c>
      <c r="V7" s="47" t="str">
        <f aca="true" t="shared" si="9" ref="V7:V26">IF(W7&lt;1,"-","T")</f>
        <v>-</v>
      </c>
      <c r="W7" s="46">
        <v>0</v>
      </c>
      <c r="X7" s="45" t="str">
        <f aca="true" t="shared" si="10" ref="X7:X26">IF(Y7&lt;1,"-","B")</f>
        <v>-</v>
      </c>
      <c r="Y7" s="46">
        <v>0</v>
      </c>
      <c r="Z7" s="47" t="str">
        <f aca="true" t="shared" si="11" ref="Z7:Z26">IF(AA7&lt;1,"-","T")</f>
        <v>-</v>
      </c>
      <c r="AA7" s="46">
        <v>0</v>
      </c>
      <c r="AB7" s="45" t="str">
        <f aca="true" t="shared" si="12" ref="AB7:AB26">IF(AC7&lt;1,"-","B")</f>
        <v>-</v>
      </c>
      <c r="AC7" s="46">
        <v>0</v>
      </c>
      <c r="AD7" s="47" t="str">
        <f aca="true" t="shared" si="13" ref="AD7:AD26">IF(AE7&lt;1,"-","T")</f>
        <v>-</v>
      </c>
      <c r="AE7" s="46">
        <v>0</v>
      </c>
      <c r="AF7" s="45" t="str">
        <f aca="true" t="shared" si="14" ref="AF7:AF26">IF(AG7&lt;1,"-","B")</f>
        <v>-</v>
      </c>
      <c r="AG7" s="46">
        <v>0</v>
      </c>
      <c r="AH7" s="47" t="str">
        <f aca="true" t="shared" si="15" ref="AH7:AH26">IF(AI7&lt;1,"-","T")</f>
        <v>-</v>
      </c>
      <c r="AI7" s="46">
        <v>0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16" ref="AU7:AU26">IF(L7="B",1,0)</f>
        <v>0</v>
      </c>
      <c r="AV7" s="53">
        <f aca="true" t="shared" si="17" ref="AV7:AV26">IF(P7="B",1,0)</f>
        <v>0</v>
      </c>
      <c r="AW7" s="53">
        <f aca="true" t="shared" si="18" ref="AW7:AW26">IF(T7="B",1,0)</f>
        <v>0</v>
      </c>
      <c r="AX7" s="53">
        <f aca="true" t="shared" si="19" ref="AX7:AX26">IF(X7="B",1,0)</f>
        <v>0</v>
      </c>
      <c r="AY7" s="53">
        <f aca="true" t="shared" si="20" ref="AY7:AY26">IF(AB7="B",1,0)</f>
        <v>0</v>
      </c>
      <c r="AZ7" s="53">
        <f aca="true" t="shared" si="21" ref="AZ7:AZ26">IF(AF7="B",1,0)</f>
        <v>0</v>
      </c>
      <c r="BA7" s="54">
        <f aca="true" t="shared" si="22" ref="BA7:BA26">IF(N7="T",1,0)</f>
        <v>0</v>
      </c>
      <c r="BB7" s="54">
        <f aca="true" t="shared" si="23" ref="BB7:BB26">IF(V7="T",1,0)</f>
        <v>0</v>
      </c>
      <c r="BC7" s="54">
        <f aca="true" t="shared" si="24" ref="BC7:BC26">IF(Z7="T",1,0)</f>
        <v>0</v>
      </c>
      <c r="BD7" s="54">
        <f aca="true" t="shared" si="25" ref="BD7:BD26">IF(AD7="T",1,0)</f>
        <v>0</v>
      </c>
      <c r="BE7" s="54">
        <f aca="true" t="shared" si="26" ref="BE7:BE26">IF(AH7="T",1,0)</f>
        <v>0</v>
      </c>
      <c r="BF7" s="54">
        <f aca="true" t="shared" si="27" ref="BF7:BF26">IF(R7="T",1,0)</f>
        <v>0</v>
      </c>
    </row>
    <row r="8" spans="1:58" s="51" customFormat="1" ht="15" customHeight="1">
      <c r="A8" s="37">
        <v>2</v>
      </c>
      <c r="B8" s="38">
        <f t="shared" si="0"/>
        <v>0</v>
      </c>
      <c r="C8" s="39">
        <f t="shared" si="1"/>
        <v>0</v>
      </c>
      <c r="D8" s="40">
        <f t="shared" si="2"/>
        <v>0</v>
      </c>
      <c r="E8" s="41">
        <f t="shared" si="3"/>
        <v>0</v>
      </c>
      <c r="F8" s="42">
        <v>2</v>
      </c>
      <c r="G8" s="78">
        <f>'Semefinal-start women'!B9</f>
        <v>22</v>
      </c>
      <c r="H8" s="43" t="str">
        <f>'Semefinal-start women'!C9</f>
        <v>Bibik</v>
      </c>
      <c r="I8" s="12" t="str">
        <f>'Semefinal-start women'!D9</f>
        <v>Olga</v>
      </c>
      <c r="J8" s="12" t="str">
        <f>'Semefinal-start women'!E9</f>
        <v>RUS</v>
      </c>
      <c r="K8" s="44">
        <f>'Semefinal-start women'!F9</f>
        <v>1</v>
      </c>
      <c r="L8" s="45" t="str">
        <f t="shared" si="4"/>
        <v>-</v>
      </c>
      <c r="M8" s="46"/>
      <c r="N8" s="47" t="str">
        <f t="shared" si="5"/>
        <v>-</v>
      </c>
      <c r="O8" s="46"/>
      <c r="P8" s="45" t="str">
        <f t="shared" si="6"/>
        <v>-</v>
      </c>
      <c r="Q8" s="46"/>
      <c r="R8" s="47" t="str">
        <f t="shared" si="7"/>
        <v>-</v>
      </c>
      <c r="S8" s="46"/>
      <c r="T8" s="45" t="str">
        <f t="shared" si="8"/>
        <v>-</v>
      </c>
      <c r="U8" s="46"/>
      <c r="V8" s="47" t="str">
        <f t="shared" si="9"/>
        <v>-</v>
      </c>
      <c r="W8" s="46"/>
      <c r="X8" s="45" t="str">
        <f t="shared" si="10"/>
        <v>-</v>
      </c>
      <c r="Y8" s="46"/>
      <c r="Z8" s="47" t="str">
        <f t="shared" si="11"/>
        <v>-</v>
      </c>
      <c r="AA8" s="46"/>
      <c r="AB8" s="45" t="str">
        <f t="shared" si="12"/>
        <v>-</v>
      </c>
      <c r="AC8" s="46"/>
      <c r="AD8" s="47" t="str">
        <f t="shared" si="13"/>
        <v>-</v>
      </c>
      <c r="AE8" s="46"/>
      <c r="AF8" s="45" t="str">
        <f t="shared" si="14"/>
        <v>-</v>
      </c>
      <c r="AG8" s="46"/>
      <c r="AH8" s="47" t="str">
        <f t="shared" si="15"/>
        <v>-</v>
      </c>
      <c r="AI8" s="46"/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16"/>
        <v>0</v>
      </c>
      <c r="AV8" s="53">
        <f t="shared" si="17"/>
        <v>0</v>
      </c>
      <c r="AW8" s="53">
        <f t="shared" si="18"/>
        <v>0</v>
      </c>
      <c r="AX8" s="53">
        <f t="shared" si="19"/>
        <v>0</v>
      </c>
      <c r="AY8" s="53">
        <f t="shared" si="20"/>
        <v>0</v>
      </c>
      <c r="AZ8" s="53">
        <f t="shared" si="21"/>
        <v>0</v>
      </c>
      <c r="BA8" s="54">
        <f t="shared" si="22"/>
        <v>0</v>
      </c>
      <c r="BB8" s="54">
        <f t="shared" si="23"/>
        <v>0</v>
      </c>
      <c r="BC8" s="54">
        <f t="shared" si="24"/>
        <v>0</v>
      </c>
      <c r="BD8" s="54">
        <f t="shared" si="25"/>
        <v>0</v>
      </c>
      <c r="BE8" s="54">
        <f t="shared" si="26"/>
        <v>0</v>
      </c>
      <c r="BF8" s="54">
        <f t="shared" si="27"/>
        <v>0</v>
      </c>
    </row>
    <row r="9" spans="1:58" s="51" customFormat="1" ht="15" customHeight="1">
      <c r="A9" s="37">
        <v>3</v>
      </c>
      <c r="B9" s="38">
        <f t="shared" si="0"/>
        <v>0</v>
      </c>
      <c r="C9" s="39">
        <f t="shared" si="1"/>
        <v>0</v>
      </c>
      <c r="D9" s="40">
        <f t="shared" si="2"/>
        <v>0</v>
      </c>
      <c r="E9" s="41">
        <f t="shared" si="3"/>
        <v>0</v>
      </c>
      <c r="F9" s="42">
        <v>3</v>
      </c>
      <c r="G9" s="78">
        <f>'Semefinal-start women'!B10</f>
        <v>18</v>
      </c>
      <c r="H9" s="43" t="str">
        <f>'Semefinal-start women'!C10</f>
        <v>Son</v>
      </c>
      <c r="I9" s="12" t="str">
        <f>'Semefinal-start women'!D10</f>
        <v>Mélanie</v>
      </c>
      <c r="J9" s="12" t="str">
        <f>'Semefinal-start women'!E10</f>
        <v>FRA</v>
      </c>
      <c r="K9" s="44">
        <f>'Semefinal-start women'!F10</f>
        <v>9</v>
      </c>
      <c r="L9" s="45" t="str">
        <f t="shared" si="4"/>
        <v>-</v>
      </c>
      <c r="M9" s="46"/>
      <c r="N9" s="47" t="str">
        <f t="shared" si="5"/>
        <v>-</v>
      </c>
      <c r="O9" s="46"/>
      <c r="P9" s="45" t="str">
        <f t="shared" si="6"/>
        <v>-</v>
      </c>
      <c r="Q9" s="46"/>
      <c r="R9" s="47" t="str">
        <f t="shared" si="7"/>
        <v>-</v>
      </c>
      <c r="S9" s="46"/>
      <c r="T9" s="45" t="str">
        <f t="shared" si="8"/>
        <v>-</v>
      </c>
      <c r="U9" s="46"/>
      <c r="V9" s="47" t="str">
        <f t="shared" si="9"/>
        <v>-</v>
      </c>
      <c r="W9" s="46"/>
      <c r="X9" s="45" t="str">
        <f t="shared" si="10"/>
        <v>-</v>
      </c>
      <c r="Y9" s="46"/>
      <c r="Z9" s="47" t="str">
        <f t="shared" si="11"/>
        <v>-</v>
      </c>
      <c r="AA9" s="46"/>
      <c r="AB9" s="45" t="str">
        <f t="shared" si="12"/>
        <v>-</v>
      </c>
      <c r="AC9" s="46"/>
      <c r="AD9" s="47" t="str">
        <f t="shared" si="13"/>
        <v>-</v>
      </c>
      <c r="AE9" s="46"/>
      <c r="AF9" s="45" t="str">
        <f t="shared" si="14"/>
        <v>-</v>
      </c>
      <c r="AG9" s="46"/>
      <c r="AH9" s="47" t="str">
        <f t="shared" si="15"/>
        <v>-</v>
      </c>
      <c r="AI9" s="46"/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16"/>
        <v>0</v>
      </c>
      <c r="AV9" s="53">
        <f t="shared" si="17"/>
        <v>0</v>
      </c>
      <c r="AW9" s="53">
        <f t="shared" si="18"/>
        <v>0</v>
      </c>
      <c r="AX9" s="53">
        <f t="shared" si="19"/>
        <v>0</v>
      </c>
      <c r="AY9" s="53">
        <f t="shared" si="20"/>
        <v>0</v>
      </c>
      <c r="AZ9" s="53">
        <f t="shared" si="21"/>
        <v>0</v>
      </c>
      <c r="BA9" s="54">
        <f t="shared" si="22"/>
        <v>0</v>
      </c>
      <c r="BB9" s="54">
        <f t="shared" si="23"/>
        <v>0</v>
      </c>
      <c r="BC9" s="54">
        <f t="shared" si="24"/>
        <v>0</v>
      </c>
      <c r="BD9" s="54">
        <f t="shared" si="25"/>
        <v>0</v>
      </c>
      <c r="BE9" s="54">
        <f t="shared" si="26"/>
        <v>0</v>
      </c>
      <c r="BF9" s="54">
        <f t="shared" si="27"/>
        <v>0</v>
      </c>
    </row>
    <row r="10" spans="1:58" s="51" customFormat="1" ht="15" customHeight="1">
      <c r="A10" s="37">
        <v>4</v>
      </c>
      <c r="B10" s="38">
        <f t="shared" si="0"/>
        <v>0</v>
      </c>
      <c r="C10" s="39">
        <f t="shared" si="1"/>
        <v>0</v>
      </c>
      <c r="D10" s="40">
        <f t="shared" si="2"/>
        <v>0</v>
      </c>
      <c r="E10" s="41">
        <f t="shared" si="3"/>
        <v>0</v>
      </c>
      <c r="F10" s="42">
        <v>4</v>
      </c>
      <c r="G10" s="78">
        <f>'Semefinal-start women'!B11</f>
        <v>21</v>
      </c>
      <c r="H10" s="43" t="str">
        <f>'Semefinal-start women'!C11</f>
        <v>Danion</v>
      </c>
      <c r="I10" s="12" t="str">
        <f>'Semefinal-start women'!D11</f>
        <v>Juliette</v>
      </c>
      <c r="J10" s="12" t="str">
        <f>'Semefinal-start women'!E11</f>
        <v>FRA</v>
      </c>
      <c r="K10" s="44">
        <f>'Semefinal-start women'!F11</f>
        <v>4</v>
      </c>
      <c r="L10" s="45" t="str">
        <f t="shared" si="4"/>
        <v>-</v>
      </c>
      <c r="M10" s="46"/>
      <c r="N10" s="47" t="str">
        <f t="shared" si="5"/>
        <v>-</v>
      </c>
      <c r="O10" s="46"/>
      <c r="P10" s="45" t="str">
        <f t="shared" si="6"/>
        <v>-</v>
      </c>
      <c r="Q10" s="46"/>
      <c r="R10" s="47" t="str">
        <f t="shared" si="7"/>
        <v>-</v>
      </c>
      <c r="S10" s="46"/>
      <c r="T10" s="45" t="str">
        <f t="shared" si="8"/>
        <v>-</v>
      </c>
      <c r="U10" s="46"/>
      <c r="V10" s="47" t="str">
        <f t="shared" si="9"/>
        <v>-</v>
      </c>
      <c r="W10" s="46"/>
      <c r="X10" s="45" t="str">
        <f t="shared" si="10"/>
        <v>-</v>
      </c>
      <c r="Y10" s="46"/>
      <c r="Z10" s="47" t="str">
        <f t="shared" si="11"/>
        <v>-</v>
      </c>
      <c r="AA10" s="46"/>
      <c r="AB10" s="45" t="str">
        <f t="shared" si="12"/>
        <v>-</v>
      </c>
      <c r="AC10" s="46"/>
      <c r="AD10" s="47" t="str">
        <f t="shared" si="13"/>
        <v>-</v>
      </c>
      <c r="AE10" s="46"/>
      <c r="AF10" s="45" t="str">
        <f t="shared" si="14"/>
        <v>-</v>
      </c>
      <c r="AG10" s="46"/>
      <c r="AH10" s="47" t="str">
        <f t="shared" si="15"/>
        <v>-</v>
      </c>
      <c r="AI10" s="46"/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16"/>
        <v>0</v>
      </c>
      <c r="AV10" s="53">
        <f t="shared" si="17"/>
        <v>0</v>
      </c>
      <c r="AW10" s="53">
        <f t="shared" si="18"/>
        <v>0</v>
      </c>
      <c r="AX10" s="53">
        <f t="shared" si="19"/>
        <v>0</v>
      </c>
      <c r="AY10" s="53">
        <f t="shared" si="20"/>
        <v>0</v>
      </c>
      <c r="AZ10" s="53">
        <f t="shared" si="21"/>
        <v>0</v>
      </c>
      <c r="BA10" s="54">
        <f t="shared" si="22"/>
        <v>0</v>
      </c>
      <c r="BB10" s="54">
        <f t="shared" si="23"/>
        <v>0</v>
      </c>
      <c r="BC10" s="54">
        <f t="shared" si="24"/>
        <v>0</v>
      </c>
      <c r="BD10" s="54">
        <f t="shared" si="25"/>
        <v>0</v>
      </c>
      <c r="BE10" s="54">
        <f t="shared" si="26"/>
        <v>0</v>
      </c>
      <c r="BF10" s="54">
        <f t="shared" si="27"/>
        <v>0</v>
      </c>
    </row>
    <row r="11" spans="1:58" s="51" customFormat="1" ht="15" customHeight="1">
      <c r="A11" s="37">
        <v>5</v>
      </c>
      <c r="B11" s="38">
        <f t="shared" si="0"/>
        <v>0</v>
      </c>
      <c r="C11" s="39">
        <f t="shared" si="1"/>
        <v>0</v>
      </c>
      <c r="D11" s="40">
        <f t="shared" si="2"/>
        <v>0</v>
      </c>
      <c r="E11" s="41">
        <f t="shared" si="3"/>
        <v>0</v>
      </c>
      <c r="F11" s="42">
        <v>5</v>
      </c>
      <c r="G11" s="78">
        <f>'Semefinal-start women'!B12</f>
        <v>32</v>
      </c>
      <c r="H11" s="43" t="str">
        <f>'Semefinal-start women'!C12</f>
        <v>Gros</v>
      </c>
      <c r="I11" s="12" t="str">
        <f>'Semefinal-start women'!D12</f>
        <v>Natalija</v>
      </c>
      <c r="J11" s="12" t="str">
        <f>'Semefinal-start women'!E12</f>
        <v>SLO</v>
      </c>
      <c r="K11" s="44">
        <f>'Semefinal-start women'!F12</f>
        <v>0</v>
      </c>
      <c r="L11" s="45" t="str">
        <f t="shared" si="4"/>
        <v>-</v>
      </c>
      <c r="M11" s="46"/>
      <c r="N11" s="47" t="str">
        <f t="shared" si="5"/>
        <v>-</v>
      </c>
      <c r="O11" s="46"/>
      <c r="P11" s="45" t="str">
        <f t="shared" si="6"/>
        <v>-</v>
      </c>
      <c r="Q11" s="46"/>
      <c r="R11" s="47" t="str">
        <f t="shared" si="7"/>
        <v>-</v>
      </c>
      <c r="S11" s="46"/>
      <c r="T11" s="45" t="str">
        <f t="shared" si="8"/>
        <v>-</v>
      </c>
      <c r="U11" s="46"/>
      <c r="V11" s="47" t="str">
        <f t="shared" si="9"/>
        <v>-</v>
      </c>
      <c r="W11" s="46"/>
      <c r="X11" s="45" t="str">
        <f t="shared" si="10"/>
        <v>-</v>
      </c>
      <c r="Y11" s="46"/>
      <c r="Z11" s="47" t="str">
        <f t="shared" si="11"/>
        <v>-</v>
      </c>
      <c r="AA11" s="46"/>
      <c r="AB11" s="45" t="str">
        <f t="shared" si="12"/>
        <v>-</v>
      </c>
      <c r="AC11" s="46"/>
      <c r="AD11" s="47" t="str">
        <f t="shared" si="13"/>
        <v>-</v>
      </c>
      <c r="AE11" s="46"/>
      <c r="AF11" s="45" t="str">
        <f t="shared" si="14"/>
        <v>-</v>
      </c>
      <c r="AG11" s="46"/>
      <c r="AH11" s="47" t="str">
        <f t="shared" si="15"/>
        <v>-</v>
      </c>
      <c r="AI11" s="46"/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16"/>
        <v>0</v>
      </c>
      <c r="AV11" s="53">
        <f t="shared" si="17"/>
        <v>0</v>
      </c>
      <c r="AW11" s="53">
        <f t="shared" si="18"/>
        <v>0</v>
      </c>
      <c r="AX11" s="53">
        <f t="shared" si="19"/>
        <v>0</v>
      </c>
      <c r="AY11" s="53">
        <f t="shared" si="20"/>
        <v>0</v>
      </c>
      <c r="AZ11" s="53">
        <f t="shared" si="21"/>
        <v>0</v>
      </c>
      <c r="BA11" s="54">
        <f t="shared" si="22"/>
        <v>0</v>
      </c>
      <c r="BB11" s="54">
        <f t="shared" si="23"/>
        <v>0</v>
      </c>
      <c r="BC11" s="54">
        <f t="shared" si="24"/>
        <v>0</v>
      </c>
      <c r="BD11" s="54">
        <f t="shared" si="25"/>
        <v>0</v>
      </c>
      <c r="BE11" s="54">
        <f t="shared" si="26"/>
        <v>0</v>
      </c>
      <c r="BF11" s="54">
        <f t="shared" si="27"/>
        <v>0</v>
      </c>
    </row>
    <row r="12" spans="1:58" s="51" customFormat="1" ht="15" customHeight="1">
      <c r="A12" s="37">
        <v>6</v>
      </c>
      <c r="B12" s="38">
        <f t="shared" si="0"/>
        <v>0</v>
      </c>
      <c r="C12" s="39">
        <f t="shared" si="1"/>
        <v>0</v>
      </c>
      <c r="D12" s="40">
        <f t="shared" si="2"/>
        <v>0</v>
      </c>
      <c r="E12" s="41">
        <f t="shared" si="3"/>
        <v>0</v>
      </c>
      <c r="F12" s="42">
        <v>6</v>
      </c>
      <c r="G12" s="78">
        <f>'Semefinal-start women'!B13</f>
        <v>19</v>
      </c>
      <c r="H12" s="43" t="str">
        <f>'Semefinal-start women'!C13</f>
        <v>Bacher</v>
      </c>
      <c r="I12" s="12" t="str">
        <f>'Semefinal-start women'!D13</f>
        <v>Barbara</v>
      </c>
      <c r="J12" s="12" t="str">
        <f>'Semefinal-start women'!E13</f>
        <v>AUT</v>
      </c>
      <c r="K12" s="44">
        <f>'Semefinal-start women'!F13</f>
        <v>8</v>
      </c>
      <c r="L12" s="45" t="str">
        <f t="shared" si="4"/>
        <v>-</v>
      </c>
      <c r="M12" s="46"/>
      <c r="N12" s="47" t="str">
        <f t="shared" si="5"/>
        <v>-</v>
      </c>
      <c r="O12" s="46"/>
      <c r="P12" s="45" t="str">
        <f t="shared" si="6"/>
        <v>-</v>
      </c>
      <c r="Q12" s="46"/>
      <c r="R12" s="47" t="str">
        <f t="shared" si="7"/>
        <v>-</v>
      </c>
      <c r="S12" s="46"/>
      <c r="T12" s="45" t="str">
        <f t="shared" si="8"/>
        <v>-</v>
      </c>
      <c r="U12" s="46"/>
      <c r="V12" s="47" t="str">
        <f t="shared" si="9"/>
        <v>-</v>
      </c>
      <c r="W12" s="46"/>
      <c r="X12" s="45" t="str">
        <f t="shared" si="10"/>
        <v>-</v>
      </c>
      <c r="Y12" s="46"/>
      <c r="Z12" s="47" t="str">
        <f t="shared" si="11"/>
        <v>-</v>
      </c>
      <c r="AA12" s="46"/>
      <c r="AB12" s="45" t="str">
        <f t="shared" si="12"/>
        <v>-</v>
      </c>
      <c r="AC12" s="46"/>
      <c r="AD12" s="47" t="str">
        <f t="shared" si="13"/>
        <v>-</v>
      </c>
      <c r="AE12" s="46"/>
      <c r="AF12" s="45" t="str">
        <f t="shared" si="14"/>
        <v>-</v>
      </c>
      <c r="AG12" s="46"/>
      <c r="AH12" s="47" t="str">
        <f t="shared" si="15"/>
        <v>-</v>
      </c>
      <c r="AI12" s="46"/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16"/>
        <v>0</v>
      </c>
      <c r="AV12" s="53">
        <f t="shared" si="17"/>
        <v>0</v>
      </c>
      <c r="AW12" s="53">
        <f t="shared" si="18"/>
        <v>0</v>
      </c>
      <c r="AX12" s="53">
        <f t="shared" si="19"/>
        <v>0</v>
      </c>
      <c r="AY12" s="53">
        <f t="shared" si="20"/>
        <v>0</v>
      </c>
      <c r="AZ12" s="53">
        <f t="shared" si="21"/>
        <v>0</v>
      </c>
      <c r="BA12" s="54">
        <f t="shared" si="22"/>
        <v>0</v>
      </c>
      <c r="BB12" s="54">
        <f t="shared" si="23"/>
        <v>0</v>
      </c>
      <c r="BC12" s="54">
        <f t="shared" si="24"/>
        <v>0</v>
      </c>
      <c r="BD12" s="54">
        <f t="shared" si="25"/>
        <v>0</v>
      </c>
      <c r="BE12" s="54">
        <f t="shared" si="26"/>
        <v>0</v>
      </c>
      <c r="BF12" s="54">
        <f t="shared" si="27"/>
        <v>0</v>
      </c>
    </row>
    <row r="13" spans="1:58" s="51" customFormat="1" ht="15" customHeight="1">
      <c r="A13" s="37">
        <v>7</v>
      </c>
      <c r="B13" s="38">
        <f t="shared" si="0"/>
        <v>0</v>
      </c>
      <c r="C13" s="39">
        <f t="shared" si="1"/>
        <v>0</v>
      </c>
      <c r="D13" s="40">
        <f t="shared" si="2"/>
        <v>0</v>
      </c>
      <c r="E13" s="41">
        <f t="shared" si="3"/>
        <v>0</v>
      </c>
      <c r="F13" s="42">
        <v>7</v>
      </c>
      <c r="G13" s="78">
        <f>'Semefinal-start women'!B14</f>
        <v>31</v>
      </c>
      <c r="H13" s="43" t="str">
        <f>'Semefinal-start women'!C14</f>
        <v>Rajfova</v>
      </c>
      <c r="I13" s="12" t="str">
        <f>'Semefinal-start women'!D14</f>
        <v>Silva</v>
      </c>
      <c r="J13" s="12" t="str">
        <f>'Semefinal-start women'!E14</f>
        <v>CZE</v>
      </c>
      <c r="K13" s="44">
        <f>'Semefinal-start women'!F14</f>
        <v>0</v>
      </c>
      <c r="L13" s="45" t="str">
        <f t="shared" si="4"/>
        <v>-</v>
      </c>
      <c r="M13" s="46"/>
      <c r="N13" s="47" t="str">
        <f t="shared" si="5"/>
        <v>-</v>
      </c>
      <c r="O13" s="46"/>
      <c r="P13" s="45" t="str">
        <f t="shared" si="6"/>
        <v>-</v>
      </c>
      <c r="Q13" s="46"/>
      <c r="R13" s="47" t="str">
        <f t="shared" si="7"/>
        <v>-</v>
      </c>
      <c r="S13" s="46"/>
      <c r="T13" s="45" t="str">
        <f t="shared" si="8"/>
        <v>-</v>
      </c>
      <c r="U13" s="46"/>
      <c r="V13" s="47" t="str">
        <f t="shared" si="9"/>
        <v>-</v>
      </c>
      <c r="W13" s="46"/>
      <c r="X13" s="45" t="str">
        <f t="shared" si="10"/>
        <v>-</v>
      </c>
      <c r="Y13" s="46"/>
      <c r="Z13" s="47" t="str">
        <f t="shared" si="11"/>
        <v>-</v>
      </c>
      <c r="AA13" s="46"/>
      <c r="AB13" s="45" t="str">
        <f t="shared" si="12"/>
        <v>-</v>
      </c>
      <c r="AC13" s="46"/>
      <c r="AD13" s="47" t="str">
        <f t="shared" si="13"/>
        <v>-</v>
      </c>
      <c r="AE13" s="46"/>
      <c r="AF13" s="45" t="str">
        <f t="shared" si="14"/>
        <v>-</v>
      </c>
      <c r="AG13" s="46"/>
      <c r="AH13" s="47" t="str">
        <f t="shared" si="15"/>
        <v>-</v>
      </c>
      <c r="AI13" s="46"/>
      <c r="AJ13" s="48"/>
      <c r="AK13" s="49"/>
      <c r="AL13" s="50"/>
      <c r="AM13" s="49"/>
      <c r="AN13" s="48"/>
      <c r="AO13" s="49"/>
      <c r="AP13" s="50"/>
      <c r="AQ13" s="49"/>
      <c r="AS13" s="52">
        <v>687690100100</v>
      </c>
      <c r="AT13" s="9">
        <v>7</v>
      </c>
      <c r="AU13" s="53">
        <f t="shared" si="16"/>
        <v>0</v>
      </c>
      <c r="AV13" s="53">
        <f t="shared" si="17"/>
        <v>0</v>
      </c>
      <c r="AW13" s="53">
        <f t="shared" si="18"/>
        <v>0</v>
      </c>
      <c r="AX13" s="53">
        <f t="shared" si="19"/>
        <v>0</v>
      </c>
      <c r="AY13" s="53">
        <f t="shared" si="20"/>
        <v>0</v>
      </c>
      <c r="AZ13" s="53">
        <f t="shared" si="21"/>
        <v>0</v>
      </c>
      <c r="BA13" s="54">
        <f t="shared" si="22"/>
        <v>0</v>
      </c>
      <c r="BB13" s="54">
        <f t="shared" si="23"/>
        <v>0</v>
      </c>
      <c r="BC13" s="54">
        <f t="shared" si="24"/>
        <v>0</v>
      </c>
      <c r="BD13" s="54">
        <f t="shared" si="25"/>
        <v>0</v>
      </c>
      <c r="BE13" s="54">
        <f t="shared" si="26"/>
        <v>0</v>
      </c>
      <c r="BF13" s="54">
        <f t="shared" si="27"/>
        <v>0</v>
      </c>
    </row>
    <row r="14" spans="1:58" s="51" customFormat="1" ht="15" customHeight="1">
      <c r="A14" s="37">
        <v>8</v>
      </c>
      <c r="B14" s="38">
        <f t="shared" si="0"/>
        <v>0</v>
      </c>
      <c r="C14" s="39">
        <f t="shared" si="1"/>
        <v>0</v>
      </c>
      <c r="D14" s="40">
        <f t="shared" si="2"/>
        <v>0</v>
      </c>
      <c r="E14" s="41">
        <f t="shared" si="3"/>
        <v>0</v>
      </c>
      <c r="F14" s="42">
        <v>8</v>
      </c>
      <c r="G14" s="78">
        <f>'Semefinal-start women'!B15</f>
        <v>20</v>
      </c>
      <c r="H14" s="43" t="str">
        <f>'Semefinal-start women'!C15</f>
        <v>Abgrall</v>
      </c>
      <c r="I14" s="12" t="str">
        <f>'Semefinal-start women'!D15</f>
        <v>Emilie</v>
      </c>
      <c r="J14" s="12" t="str">
        <f>'Semefinal-start women'!E15</f>
        <v>FRA</v>
      </c>
      <c r="K14" s="44">
        <f>'Semefinal-start women'!F15</f>
        <v>7</v>
      </c>
      <c r="L14" s="45" t="str">
        <f t="shared" si="4"/>
        <v>-</v>
      </c>
      <c r="M14" s="46"/>
      <c r="N14" s="47" t="str">
        <f t="shared" si="5"/>
        <v>-</v>
      </c>
      <c r="O14" s="46"/>
      <c r="P14" s="45" t="str">
        <f t="shared" si="6"/>
        <v>-</v>
      </c>
      <c r="Q14" s="46"/>
      <c r="R14" s="47" t="str">
        <f t="shared" si="7"/>
        <v>-</v>
      </c>
      <c r="S14" s="46"/>
      <c r="T14" s="45" t="str">
        <f t="shared" si="8"/>
        <v>-</v>
      </c>
      <c r="U14" s="46"/>
      <c r="V14" s="47" t="str">
        <f t="shared" si="9"/>
        <v>-</v>
      </c>
      <c r="W14" s="46"/>
      <c r="X14" s="45" t="str">
        <f t="shared" si="10"/>
        <v>-</v>
      </c>
      <c r="Y14" s="46"/>
      <c r="Z14" s="47" t="str">
        <f t="shared" si="11"/>
        <v>-</v>
      </c>
      <c r="AA14" s="46"/>
      <c r="AB14" s="45" t="str">
        <f t="shared" si="12"/>
        <v>-</v>
      </c>
      <c r="AC14" s="46"/>
      <c r="AD14" s="47" t="str">
        <f t="shared" si="13"/>
        <v>-</v>
      </c>
      <c r="AE14" s="46"/>
      <c r="AF14" s="45" t="str">
        <f t="shared" si="14"/>
        <v>-</v>
      </c>
      <c r="AG14" s="46"/>
      <c r="AH14" s="47" t="str">
        <f t="shared" si="15"/>
        <v>-</v>
      </c>
      <c r="AI14" s="46"/>
      <c r="AJ14" s="48"/>
      <c r="AK14" s="49"/>
      <c r="AL14" s="50"/>
      <c r="AM14" s="49"/>
      <c r="AN14" s="48"/>
      <c r="AO14" s="49"/>
      <c r="AP14" s="50"/>
      <c r="AQ14" s="49"/>
      <c r="AS14" s="52">
        <v>593595100100</v>
      </c>
      <c r="AT14" s="9">
        <v>8</v>
      </c>
      <c r="AU14" s="53">
        <f t="shared" si="16"/>
        <v>0</v>
      </c>
      <c r="AV14" s="53">
        <f t="shared" si="17"/>
        <v>0</v>
      </c>
      <c r="AW14" s="53">
        <f t="shared" si="18"/>
        <v>0</v>
      </c>
      <c r="AX14" s="53">
        <f t="shared" si="19"/>
        <v>0</v>
      </c>
      <c r="AY14" s="53">
        <f t="shared" si="20"/>
        <v>0</v>
      </c>
      <c r="AZ14" s="53">
        <f t="shared" si="21"/>
        <v>0</v>
      </c>
      <c r="BA14" s="54">
        <f t="shared" si="22"/>
        <v>0</v>
      </c>
      <c r="BB14" s="54">
        <f t="shared" si="23"/>
        <v>0</v>
      </c>
      <c r="BC14" s="54">
        <f t="shared" si="24"/>
        <v>0</v>
      </c>
      <c r="BD14" s="54">
        <f t="shared" si="25"/>
        <v>0</v>
      </c>
      <c r="BE14" s="54">
        <f t="shared" si="26"/>
        <v>0</v>
      </c>
      <c r="BF14" s="54">
        <f t="shared" si="27"/>
        <v>0</v>
      </c>
    </row>
    <row r="15" spans="1:58" s="51" customFormat="1" ht="15" customHeight="1">
      <c r="A15" s="37">
        <v>9</v>
      </c>
      <c r="B15" s="38">
        <f t="shared" si="0"/>
        <v>0</v>
      </c>
      <c r="C15" s="39">
        <f t="shared" si="1"/>
        <v>0</v>
      </c>
      <c r="D15" s="40">
        <f t="shared" si="2"/>
        <v>0</v>
      </c>
      <c r="E15" s="41">
        <f t="shared" si="3"/>
        <v>0</v>
      </c>
      <c r="F15" s="42">
        <v>9</v>
      </c>
      <c r="G15" s="78">
        <f>'Semefinal-start women'!B16</f>
        <v>29</v>
      </c>
      <c r="H15" s="43" t="str">
        <f>'Semefinal-start women'!C16</f>
        <v>Ciret</v>
      </c>
      <c r="I15" s="12" t="str">
        <f>'Semefinal-start women'!D16</f>
        <v>Colette</v>
      </c>
      <c r="J15" s="12" t="str">
        <f>'Semefinal-start women'!E16</f>
        <v>FRA</v>
      </c>
      <c r="K15" s="44">
        <f>'Semefinal-start women'!F16</f>
        <v>0</v>
      </c>
      <c r="L15" s="45" t="str">
        <f t="shared" si="4"/>
        <v>-</v>
      </c>
      <c r="M15" s="46"/>
      <c r="N15" s="47" t="str">
        <f t="shared" si="5"/>
        <v>-</v>
      </c>
      <c r="O15" s="46"/>
      <c r="P15" s="45" t="str">
        <f t="shared" si="6"/>
        <v>-</v>
      </c>
      <c r="Q15" s="46"/>
      <c r="R15" s="47" t="str">
        <f t="shared" si="7"/>
        <v>-</v>
      </c>
      <c r="S15" s="46"/>
      <c r="T15" s="45" t="str">
        <f t="shared" si="8"/>
        <v>-</v>
      </c>
      <c r="U15" s="46"/>
      <c r="V15" s="47" t="str">
        <f t="shared" si="9"/>
        <v>-</v>
      </c>
      <c r="W15" s="46"/>
      <c r="X15" s="45" t="str">
        <f t="shared" si="10"/>
        <v>-</v>
      </c>
      <c r="Y15" s="46"/>
      <c r="Z15" s="47" t="str">
        <f t="shared" si="11"/>
        <v>-</v>
      </c>
      <c r="AA15" s="46"/>
      <c r="AB15" s="45" t="str">
        <f t="shared" si="12"/>
        <v>-</v>
      </c>
      <c r="AC15" s="46"/>
      <c r="AD15" s="47" t="str">
        <f t="shared" si="13"/>
        <v>-</v>
      </c>
      <c r="AE15" s="46"/>
      <c r="AF15" s="45" t="str">
        <f t="shared" si="14"/>
        <v>-</v>
      </c>
      <c r="AG15" s="46"/>
      <c r="AH15" s="47" t="str">
        <f t="shared" si="15"/>
        <v>-</v>
      </c>
      <c r="AI15" s="46"/>
      <c r="AJ15" s="48"/>
      <c r="AK15" s="49"/>
      <c r="AL15" s="50"/>
      <c r="AM15" s="49"/>
      <c r="AN15" s="48"/>
      <c r="AO15" s="49"/>
      <c r="AP15" s="50"/>
      <c r="AQ15" s="49"/>
      <c r="AS15" s="52">
        <v>592691100100</v>
      </c>
      <c r="AT15" s="9">
        <v>9</v>
      </c>
      <c r="AU15" s="53">
        <f t="shared" si="16"/>
        <v>0</v>
      </c>
      <c r="AV15" s="53">
        <f t="shared" si="17"/>
        <v>0</v>
      </c>
      <c r="AW15" s="53">
        <f t="shared" si="18"/>
        <v>0</v>
      </c>
      <c r="AX15" s="53">
        <f t="shared" si="19"/>
        <v>0</v>
      </c>
      <c r="AY15" s="53">
        <f t="shared" si="20"/>
        <v>0</v>
      </c>
      <c r="AZ15" s="53">
        <f t="shared" si="21"/>
        <v>0</v>
      </c>
      <c r="BA15" s="54">
        <f t="shared" si="22"/>
        <v>0</v>
      </c>
      <c r="BB15" s="54">
        <f t="shared" si="23"/>
        <v>0</v>
      </c>
      <c r="BC15" s="54">
        <f t="shared" si="24"/>
        <v>0</v>
      </c>
      <c r="BD15" s="54">
        <f t="shared" si="25"/>
        <v>0</v>
      </c>
      <c r="BE15" s="54">
        <f t="shared" si="26"/>
        <v>0</v>
      </c>
      <c r="BF15" s="54">
        <f t="shared" si="27"/>
        <v>0</v>
      </c>
    </row>
    <row r="16" spans="1:58" s="51" customFormat="1" ht="15" customHeight="1">
      <c r="A16" s="37">
        <v>10</v>
      </c>
      <c r="B16" s="38">
        <f t="shared" si="0"/>
        <v>0</v>
      </c>
      <c r="C16" s="39">
        <f t="shared" si="1"/>
        <v>0</v>
      </c>
      <c r="D16" s="40">
        <f t="shared" si="2"/>
        <v>0</v>
      </c>
      <c r="E16" s="41">
        <f t="shared" si="3"/>
        <v>0</v>
      </c>
      <c r="F16" s="42">
        <v>10</v>
      </c>
      <c r="G16" s="78">
        <f>'Semefinal-start women'!B17</f>
        <v>11</v>
      </c>
      <c r="H16" s="43" t="str">
        <f>'Semefinal-start women'!C17</f>
        <v>Graftiaux</v>
      </c>
      <c r="I16" s="12" t="str">
        <f>'Semefinal-start women'!D17</f>
        <v>Chloé</v>
      </c>
      <c r="J16" s="12" t="str">
        <f>'Semefinal-start women'!E17</f>
        <v>BEL</v>
      </c>
      <c r="K16" s="44">
        <f>'Semefinal-start women'!F17</f>
        <v>24</v>
      </c>
      <c r="L16" s="45" t="str">
        <f t="shared" si="4"/>
        <v>-</v>
      </c>
      <c r="M16" s="46"/>
      <c r="N16" s="47" t="str">
        <f t="shared" si="5"/>
        <v>-</v>
      </c>
      <c r="O16" s="46"/>
      <c r="P16" s="45" t="str">
        <f t="shared" si="6"/>
        <v>-</v>
      </c>
      <c r="Q16" s="46"/>
      <c r="R16" s="47" t="str">
        <f t="shared" si="7"/>
        <v>-</v>
      </c>
      <c r="S16" s="46"/>
      <c r="T16" s="45" t="str">
        <f t="shared" si="8"/>
        <v>-</v>
      </c>
      <c r="U16" s="46"/>
      <c r="V16" s="47" t="str">
        <f t="shared" si="9"/>
        <v>-</v>
      </c>
      <c r="W16" s="46"/>
      <c r="X16" s="45" t="str">
        <f t="shared" si="10"/>
        <v>-</v>
      </c>
      <c r="Y16" s="46"/>
      <c r="Z16" s="47" t="str">
        <f t="shared" si="11"/>
        <v>-</v>
      </c>
      <c r="AA16" s="46"/>
      <c r="AB16" s="45" t="str">
        <f t="shared" si="12"/>
        <v>-</v>
      </c>
      <c r="AC16" s="46"/>
      <c r="AD16" s="47" t="str">
        <f t="shared" si="13"/>
        <v>-</v>
      </c>
      <c r="AE16" s="46"/>
      <c r="AF16" s="45" t="str">
        <f t="shared" si="14"/>
        <v>-</v>
      </c>
      <c r="AG16" s="46"/>
      <c r="AH16" s="47" t="str">
        <f t="shared" si="15"/>
        <v>-</v>
      </c>
      <c r="AI16" s="46"/>
      <c r="AJ16" s="48"/>
      <c r="AK16" s="49"/>
      <c r="AL16" s="50"/>
      <c r="AM16" s="49"/>
      <c r="AN16" s="48"/>
      <c r="AO16" s="49"/>
      <c r="AP16" s="50"/>
      <c r="AQ16" s="49"/>
      <c r="AS16" s="52">
        <v>591691100100</v>
      </c>
      <c r="AT16" s="9">
        <v>10</v>
      </c>
      <c r="AU16" s="53">
        <f t="shared" si="16"/>
        <v>0</v>
      </c>
      <c r="AV16" s="53">
        <f t="shared" si="17"/>
        <v>0</v>
      </c>
      <c r="AW16" s="53">
        <f t="shared" si="18"/>
        <v>0</v>
      </c>
      <c r="AX16" s="53">
        <f t="shared" si="19"/>
        <v>0</v>
      </c>
      <c r="AY16" s="53">
        <f t="shared" si="20"/>
        <v>0</v>
      </c>
      <c r="AZ16" s="53">
        <f t="shared" si="21"/>
        <v>0</v>
      </c>
      <c r="BA16" s="54">
        <f t="shared" si="22"/>
        <v>0</v>
      </c>
      <c r="BB16" s="54">
        <f t="shared" si="23"/>
        <v>0</v>
      </c>
      <c r="BC16" s="54">
        <f t="shared" si="24"/>
        <v>0</v>
      </c>
      <c r="BD16" s="54">
        <f t="shared" si="25"/>
        <v>0</v>
      </c>
      <c r="BE16" s="54">
        <f t="shared" si="26"/>
        <v>0</v>
      </c>
      <c r="BF16" s="54">
        <f t="shared" si="27"/>
        <v>0</v>
      </c>
    </row>
    <row r="17" spans="1:58" s="51" customFormat="1" ht="15" customHeight="1">
      <c r="A17" s="37">
        <v>11</v>
      </c>
      <c r="B17" s="38">
        <f t="shared" si="0"/>
        <v>0</v>
      </c>
      <c r="C17" s="39">
        <f t="shared" si="1"/>
        <v>0</v>
      </c>
      <c r="D17" s="40">
        <f t="shared" si="2"/>
        <v>0</v>
      </c>
      <c r="E17" s="41">
        <f t="shared" si="3"/>
        <v>0</v>
      </c>
      <c r="F17" s="42">
        <v>11</v>
      </c>
      <c r="G17" s="78">
        <f>'Semefinal-start women'!B18</f>
        <v>15</v>
      </c>
      <c r="H17" s="43" t="str">
        <f>'Semefinal-start women'!C18</f>
        <v>Harmand</v>
      </c>
      <c r="I17" s="12" t="str">
        <f>'Semefinal-start women'!D18</f>
        <v>Ludovine</v>
      </c>
      <c r="J17" s="12" t="str">
        <f>'Semefinal-start women'!E18</f>
        <v>FRA</v>
      </c>
      <c r="K17" s="44">
        <f>'Semefinal-start women'!F18</f>
        <v>20</v>
      </c>
      <c r="L17" s="45" t="str">
        <f t="shared" si="4"/>
        <v>-</v>
      </c>
      <c r="M17" s="46"/>
      <c r="N17" s="47" t="str">
        <f t="shared" si="5"/>
        <v>-</v>
      </c>
      <c r="O17" s="46"/>
      <c r="P17" s="45" t="str">
        <f t="shared" si="6"/>
        <v>-</v>
      </c>
      <c r="Q17" s="46"/>
      <c r="R17" s="47" t="str">
        <f t="shared" si="7"/>
        <v>-</v>
      </c>
      <c r="S17" s="46"/>
      <c r="T17" s="45" t="str">
        <f t="shared" si="8"/>
        <v>-</v>
      </c>
      <c r="U17" s="46"/>
      <c r="V17" s="47" t="str">
        <f t="shared" si="9"/>
        <v>-</v>
      </c>
      <c r="W17" s="46"/>
      <c r="X17" s="45" t="str">
        <f t="shared" si="10"/>
        <v>-</v>
      </c>
      <c r="Y17" s="46"/>
      <c r="Z17" s="47" t="str">
        <f t="shared" si="11"/>
        <v>-</v>
      </c>
      <c r="AA17" s="46"/>
      <c r="AB17" s="45" t="str">
        <f t="shared" si="12"/>
        <v>-</v>
      </c>
      <c r="AC17" s="46"/>
      <c r="AD17" s="47" t="str">
        <f t="shared" si="13"/>
        <v>-</v>
      </c>
      <c r="AE17" s="46"/>
      <c r="AF17" s="45" t="str">
        <f t="shared" si="14"/>
        <v>-</v>
      </c>
      <c r="AG17" s="46"/>
      <c r="AH17" s="47" t="str">
        <f t="shared" si="15"/>
        <v>-</v>
      </c>
      <c r="AI17" s="46"/>
      <c r="AJ17" s="48"/>
      <c r="AK17" s="49"/>
      <c r="AL17" s="50"/>
      <c r="AM17" s="49"/>
      <c r="AN17" s="48"/>
      <c r="AO17" s="49"/>
      <c r="AP17" s="50"/>
      <c r="AQ17" s="49"/>
      <c r="AS17" s="52">
        <v>591689100100</v>
      </c>
      <c r="AT17" s="9">
        <v>11</v>
      </c>
      <c r="AU17" s="53">
        <f t="shared" si="16"/>
        <v>0</v>
      </c>
      <c r="AV17" s="53">
        <f t="shared" si="17"/>
        <v>0</v>
      </c>
      <c r="AW17" s="53">
        <f t="shared" si="18"/>
        <v>0</v>
      </c>
      <c r="AX17" s="53">
        <f t="shared" si="19"/>
        <v>0</v>
      </c>
      <c r="AY17" s="53">
        <f t="shared" si="20"/>
        <v>0</v>
      </c>
      <c r="AZ17" s="53">
        <f t="shared" si="21"/>
        <v>0</v>
      </c>
      <c r="BA17" s="54">
        <f t="shared" si="22"/>
        <v>0</v>
      </c>
      <c r="BB17" s="54">
        <f t="shared" si="23"/>
        <v>0</v>
      </c>
      <c r="BC17" s="54">
        <f t="shared" si="24"/>
        <v>0</v>
      </c>
      <c r="BD17" s="54">
        <f t="shared" si="25"/>
        <v>0</v>
      </c>
      <c r="BE17" s="54">
        <f t="shared" si="26"/>
        <v>0</v>
      </c>
      <c r="BF17" s="54">
        <f t="shared" si="27"/>
        <v>0</v>
      </c>
    </row>
    <row r="18" spans="1:58" s="51" customFormat="1" ht="15" customHeight="1">
      <c r="A18" s="37">
        <v>12</v>
      </c>
      <c r="B18" s="38">
        <f t="shared" si="0"/>
        <v>0</v>
      </c>
      <c r="C18" s="39">
        <f t="shared" si="1"/>
        <v>0</v>
      </c>
      <c r="D18" s="40">
        <f t="shared" si="2"/>
        <v>0</v>
      </c>
      <c r="E18" s="41">
        <f t="shared" si="3"/>
        <v>0</v>
      </c>
      <c r="F18" s="42">
        <v>12</v>
      </c>
      <c r="G18" s="78">
        <f>'Semefinal-start women'!B19</f>
        <v>10</v>
      </c>
      <c r="H18" s="43" t="str">
        <f>'Semefinal-start women'!C19</f>
        <v>Perlova</v>
      </c>
      <c r="I18" s="12" t="str">
        <f>'Semefinal-start women'!D19</f>
        <v>Natalia</v>
      </c>
      <c r="J18" s="12" t="str">
        <f>'Semefinal-start women'!E19</f>
        <v>UKR</v>
      </c>
      <c r="K18" s="44">
        <f>'Semefinal-start women'!F19</f>
        <v>25</v>
      </c>
      <c r="L18" s="45" t="str">
        <f t="shared" si="4"/>
        <v>-</v>
      </c>
      <c r="M18" s="46"/>
      <c r="N18" s="47" t="str">
        <f t="shared" si="5"/>
        <v>-</v>
      </c>
      <c r="O18" s="46"/>
      <c r="P18" s="45" t="str">
        <f t="shared" si="6"/>
        <v>-</v>
      </c>
      <c r="Q18" s="46"/>
      <c r="R18" s="47" t="str">
        <f t="shared" si="7"/>
        <v>-</v>
      </c>
      <c r="S18" s="46"/>
      <c r="T18" s="45" t="str">
        <f t="shared" si="8"/>
        <v>-</v>
      </c>
      <c r="U18" s="46"/>
      <c r="V18" s="47" t="str">
        <f t="shared" si="9"/>
        <v>-</v>
      </c>
      <c r="W18" s="46"/>
      <c r="X18" s="45" t="str">
        <f t="shared" si="10"/>
        <v>-</v>
      </c>
      <c r="Y18" s="46"/>
      <c r="Z18" s="47" t="str">
        <f t="shared" si="11"/>
        <v>-</v>
      </c>
      <c r="AA18" s="46"/>
      <c r="AB18" s="45" t="str">
        <f t="shared" si="12"/>
        <v>-</v>
      </c>
      <c r="AC18" s="46"/>
      <c r="AD18" s="47" t="str">
        <f t="shared" si="13"/>
        <v>-</v>
      </c>
      <c r="AE18" s="46"/>
      <c r="AF18" s="45" t="str">
        <f t="shared" si="14"/>
        <v>-</v>
      </c>
      <c r="AG18" s="46"/>
      <c r="AH18" s="47" t="str">
        <f t="shared" si="15"/>
        <v>-</v>
      </c>
      <c r="AI18" s="46"/>
      <c r="AJ18" s="48"/>
      <c r="AK18" s="49"/>
      <c r="AL18" s="50"/>
      <c r="AM18" s="49"/>
      <c r="AN18" s="48"/>
      <c r="AO18" s="49"/>
      <c r="AP18" s="50"/>
      <c r="AQ18" s="49"/>
      <c r="AS18" s="52">
        <v>494591100100</v>
      </c>
      <c r="AT18" s="9">
        <v>12</v>
      </c>
      <c r="AU18" s="53">
        <f t="shared" si="16"/>
        <v>0</v>
      </c>
      <c r="AV18" s="53">
        <f t="shared" si="17"/>
        <v>0</v>
      </c>
      <c r="AW18" s="53">
        <f t="shared" si="18"/>
        <v>0</v>
      </c>
      <c r="AX18" s="53">
        <f t="shared" si="19"/>
        <v>0</v>
      </c>
      <c r="AY18" s="53">
        <f t="shared" si="20"/>
        <v>0</v>
      </c>
      <c r="AZ18" s="53">
        <f t="shared" si="21"/>
        <v>0</v>
      </c>
      <c r="BA18" s="54">
        <f t="shared" si="22"/>
        <v>0</v>
      </c>
      <c r="BB18" s="54">
        <f t="shared" si="23"/>
        <v>0</v>
      </c>
      <c r="BC18" s="54">
        <f t="shared" si="24"/>
        <v>0</v>
      </c>
      <c r="BD18" s="54">
        <f t="shared" si="25"/>
        <v>0</v>
      </c>
      <c r="BE18" s="54">
        <f t="shared" si="26"/>
        <v>0</v>
      </c>
      <c r="BF18" s="54">
        <f t="shared" si="27"/>
        <v>0</v>
      </c>
    </row>
    <row r="19" spans="1:58" s="51" customFormat="1" ht="15" customHeight="1">
      <c r="A19" s="37">
        <v>13</v>
      </c>
      <c r="B19" s="38">
        <f t="shared" si="0"/>
        <v>0</v>
      </c>
      <c r="C19" s="39">
        <f t="shared" si="1"/>
        <v>0</v>
      </c>
      <c r="D19" s="40">
        <f t="shared" si="2"/>
        <v>0</v>
      </c>
      <c r="E19" s="41">
        <f t="shared" si="3"/>
        <v>0</v>
      </c>
      <c r="F19" s="42">
        <v>13</v>
      </c>
      <c r="G19" s="78">
        <f>'Semefinal-start women'!B20</f>
        <v>2</v>
      </c>
      <c r="H19" s="43" t="str">
        <f>'Semefinal-start women'!C20</f>
        <v>Seguy</v>
      </c>
      <c r="I19" s="12" t="str">
        <f>'Semefinal-start women'!D20</f>
        <v>Audrey</v>
      </c>
      <c r="J19" s="12" t="str">
        <f>'Semefinal-start women'!E20</f>
        <v>USA</v>
      </c>
      <c r="K19" s="44">
        <f>'Semefinal-start women'!F20</f>
        <v>43</v>
      </c>
      <c r="L19" s="45" t="str">
        <f t="shared" si="4"/>
        <v>-</v>
      </c>
      <c r="M19" s="46"/>
      <c r="N19" s="47" t="str">
        <f t="shared" si="5"/>
        <v>-</v>
      </c>
      <c r="O19" s="46"/>
      <c r="P19" s="45" t="str">
        <f t="shared" si="6"/>
        <v>-</v>
      </c>
      <c r="Q19" s="46"/>
      <c r="R19" s="47" t="str">
        <f t="shared" si="7"/>
        <v>-</v>
      </c>
      <c r="S19" s="46"/>
      <c r="T19" s="45" t="str">
        <f t="shared" si="8"/>
        <v>-</v>
      </c>
      <c r="U19" s="46"/>
      <c r="V19" s="47" t="str">
        <f t="shared" si="9"/>
        <v>-</v>
      </c>
      <c r="W19" s="46"/>
      <c r="X19" s="45" t="str">
        <f t="shared" si="10"/>
        <v>-</v>
      </c>
      <c r="Y19" s="46"/>
      <c r="Z19" s="47" t="str">
        <f t="shared" si="11"/>
        <v>-</v>
      </c>
      <c r="AA19" s="46"/>
      <c r="AB19" s="45" t="str">
        <f t="shared" si="12"/>
        <v>-</v>
      </c>
      <c r="AC19" s="46"/>
      <c r="AD19" s="47" t="str">
        <f t="shared" si="13"/>
        <v>-</v>
      </c>
      <c r="AE19" s="46"/>
      <c r="AF19" s="45" t="str">
        <f t="shared" si="14"/>
        <v>-</v>
      </c>
      <c r="AG19" s="46"/>
      <c r="AH19" s="47" t="str">
        <f t="shared" si="15"/>
        <v>-</v>
      </c>
      <c r="AI19" s="46"/>
      <c r="AJ19" s="48"/>
      <c r="AK19" s="49"/>
      <c r="AL19" s="50"/>
      <c r="AM19" s="49"/>
      <c r="AN19" s="48"/>
      <c r="AO19" s="49"/>
      <c r="AP19" s="50"/>
      <c r="AQ19" s="49"/>
      <c r="AS19" s="52">
        <v>397692100100</v>
      </c>
      <c r="AT19" s="9">
        <v>13</v>
      </c>
      <c r="AU19" s="53">
        <f t="shared" si="16"/>
        <v>0</v>
      </c>
      <c r="AV19" s="53">
        <f t="shared" si="17"/>
        <v>0</v>
      </c>
      <c r="AW19" s="53">
        <f t="shared" si="18"/>
        <v>0</v>
      </c>
      <c r="AX19" s="53">
        <f t="shared" si="19"/>
        <v>0</v>
      </c>
      <c r="AY19" s="53">
        <f t="shared" si="20"/>
        <v>0</v>
      </c>
      <c r="AZ19" s="53">
        <f t="shared" si="21"/>
        <v>0</v>
      </c>
      <c r="BA19" s="54">
        <f t="shared" si="22"/>
        <v>0</v>
      </c>
      <c r="BB19" s="54">
        <f t="shared" si="23"/>
        <v>0</v>
      </c>
      <c r="BC19" s="54">
        <f t="shared" si="24"/>
        <v>0</v>
      </c>
      <c r="BD19" s="54">
        <f t="shared" si="25"/>
        <v>0</v>
      </c>
      <c r="BE19" s="54">
        <f t="shared" si="26"/>
        <v>0</v>
      </c>
      <c r="BF19" s="54">
        <f t="shared" si="27"/>
        <v>0</v>
      </c>
    </row>
    <row r="20" spans="1:58" s="51" customFormat="1" ht="15" customHeight="1">
      <c r="A20" s="37">
        <v>14</v>
      </c>
      <c r="B20" s="38">
        <f t="shared" si="0"/>
        <v>0</v>
      </c>
      <c r="C20" s="39">
        <f t="shared" si="1"/>
        <v>0</v>
      </c>
      <c r="D20" s="40">
        <f t="shared" si="2"/>
        <v>0</v>
      </c>
      <c r="E20" s="41">
        <f t="shared" si="3"/>
        <v>0</v>
      </c>
      <c r="F20" s="42">
        <v>14</v>
      </c>
      <c r="G20" s="78">
        <f>'Semefinal-start women'!B21</f>
        <v>17</v>
      </c>
      <c r="H20" s="43" t="str">
        <f>'Semefinal-start women'!C21</f>
        <v>Combaz</v>
      </c>
      <c r="I20" s="12" t="str">
        <f>'Semefinal-start women'!D21</f>
        <v>Celine</v>
      </c>
      <c r="J20" s="12" t="str">
        <f>'Semefinal-start women'!E21</f>
        <v>FRA</v>
      </c>
      <c r="K20" s="44">
        <f>'Semefinal-start women'!F21</f>
        <v>11</v>
      </c>
      <c r="L20" s="45" t="str">
        <f t="shared" si="4"/>
        <v>-</v>
      </c>
      <c r="M20" s="46"/>
      <c r="N20" s="47" t="str">
        <f t="shared" si="5"/>
        <v>-</v>
      </c>
      <c r="O20" s="46"/>
      <c r="P20" s="45" t="str">
        <f t="shared" si="6"/>
        <v>-</v>
      </c>
      <c r="Q20" s="46"/>
      <c r="R20" s="47" t="str">
        <f t="shared" si="7"/>
        <v>-</v>
      </c>
      <c r="S20" s="46"/>
      <c r="T20" s="45" t="str">
        <f t="shared" si="8"/>
        <v>-</v>
      </c>
      <c r="U20" s="46"/>
      <c r="V20" s="47" t="str">
        <f t="shared" si="9"/>
        <v>-</v>
      </c>
      <c r="W20" s="46"/>
      <c r="X20" s="45" t="str">
        <f t="shared" si="10"/>
        <v>-</v>
      </c>
      <c r="Y20" s="46"/>
      <c r="Z20" s="47" t="str">
        <f t="shared" si="11"/>
        <v>-</v>
      </c>
      <c r="AA20" s="46"/>
      <c r="AB20" s="45" t="str">
        <f t="shared" si="12"/>
        <v>-</v>
      </c>
      <c r="AC20" s="46"/>
      <c r="AD20" s="47" t="str">
        <f t="shared" si="13"/>
        <v>-</v>
      </c>
      <c r="AE20" s="46"/>
      <c r="AF20" s="45" t="str">
        <f t="shared" si="14"/>
        <v>-</v>
      </c>
      <c r="AG20" s="46"/>
      <c r="AH20" s="47" t="str">
        <f t="shared" si="15"/>
        <v>-</v>
      </c>
      <c r="AI20" s="46"/>
      <c r="AJ20" s="48"/>
      <c r="AK20" s="49"/>
      <c r="AL20" s="50"/>
      <c r="AM20" s="49"/>
      <c r="AN20" s="48"/>
      <c r="AO20" s="49"/>
      <c r="AP20" s="50"/>
      <c r="AQ20" s="49"/>
      <c r="AS20" s="52">
        <v>293690100100</v>
      </c>
      <c r="AT20" s="9">
        <v>14</v>
      </c>
      <c r="AU20" s="53">
        <f t="shared" si="16"/>
        <v>0</v>
      </c>
      <c r="AV20" s="53">
        <f t="shared" si="17"/>
        <v>0</v>
      </c>
      <c r="AW20" s="53">
        <f t="shared" si="18"/>
        <v>0</v>
      </c>
      <c r="AX20" s="53">
        <f t="shared" si="19"/>
        <v>0</v>
      </c>
      <c r="AY20" s="53">
        <f t="shared" si="20"/>
        <v>0</v>
      </c>
      <c r="AZ20" s="53">
        <f t="shared" si="21"/>
        <v>0</v>
      </c>
      <c r="BA20" s="54">
        <f t="shared" si="22"/>
        <v>0</v>
      </c>
      <c r="BB20" s="54">
        <f t="shared" si="23"/>
        <v>0</v>
      </c>
      <c r="BC20" s="54">
        <f t="shared" si="24"/>
        <v>0</v>
      </c>
      <c r="BD20" s="54">
        <f t="shared" si="25"/>
        <v>0</v>
      </c>
      <c r="BE20" s="54">
        <f t="shared" si="26"/>
        <v>0</v>
      </c>
      <c r="BF20" s="54">
        <f t="shared" si="27"/>
        <v>0</v>
      </c>
    </row>
    <row r="21" spans="1:58" s="51" customFormat="1" ht="15" customHeight="1">
      <c r="A21" s="37">
        <v>15</v>
      </c>
      <c r="B21" s="38">
        <f t="shared" si="0"/>
        <v>0</v>
      </c>
      <c r="C21" s="39">
        <f t="shared" si="1"/>
        <v>0</v>
      </c>
      <c r="D21" s="40">
        <f t="shared" si="2"/>
        <v>0</v>
      </c>
      <c r="E21" s="41">
        <f t="shared" si="3"/>
        <v>0</v>
      </c>
      <c r="F21" s="42">
        <v>15</v>
      </c>
      <c r="G21" s="78">
        <f>'Semefinal-start women'!B22</f>
        <v>9</v>
      </c>
      <c r="H21" s="43" t="str">
        <f>'Semefinal-start women'!C22</f>
        <v>Vidmar</v>
      </c>
      <c r="I21" s="12" t="str">
        <f>'Semefinal-start women'!D22</f>
        <v>Katja</v>
      </c>
      <c r="J21" s="12" t="str">
        <f>'Semefinal-start women'!E22</f>
        <v>SLO</v>
      </c>
      <c r="K21" s="44">
        <f>'Semefinal-start women'!F22</f>
        <v>26</v>
      </c>
      <c r="L21" s="45" t="str">
        <f t="shared" si="4"/>
        <v>-</v>
      </c>
      <c r="M21" s="46"/>
      <c r="N21" s="47" t="str">
        <f t="shared" si="5"/>
        <v>-</v>
      </c>
      <c r="O21" s="46"/>
      <c r="P21" s="45" t="str">
        <f t="shared" si="6"/>
        <v>-</v>
      </c>
      <c r="Q21" s="46"/>
      <c r="R21" s="47" t="str">
        <f t="shared" si="7"/>
        <v>-</v>
      </c>
      <c r="S21" s="46"/>
      <c r="T21" s="45" t="str">
        <f t="shared" si="8"/>
        <v>-</v>
      </c>
      <c r="U21" s="46"/>
      <c r="V21" s="47" t="str">
        <f t="shared" si="9"/>
        <v>-</v>
      </c>
      <c r="W21" s="46"/>
      <c r="X21" s="45" t="str">
        <f t="shared" si="10"/>
        <v>-</v>
      </c>
      <c r="Y21" s="46"/>
      <c r="Z21" s="47" t="str">
        <f t="shared" si="11"/>
        <v>-</v>
      </c>
      <c r="AA21" s="46"/>
      <c r="AB21" s="45" t="str">
        <f t="shared" si="12"/>
        <v>-</v>
      </c>
      <c r="AC21" s="46"/>
      <c r="AD21" s="47" t="str">
        <f t="shared" si="13"/>
        <v>-</v>
      </c>
      <c r="AE21" s="46"/>
      <c r="AF21" s="45" t="str">
        <f t="shared" si="14"/>
        <v>-</v>
      </c>
      <c r="AG21" s="46"/>
      <c r="AH21" s="47" t="str">
        <f t="shared" si="15"/>
        <v>-</v>
      </c>
      <c r="AI21" s="46"/>
      <c r="AJ21" s="48"/>
      <c r="AK21" s="49"/>
      <c r="AL21" s="50"/>
      <c r="AM21" s="49"/>
      <c r="AN21" s="48"/>
      <c r="AO21" s="49"/>
      <c r="AP21" s="50"/>
      <c r="AQ21" s="49"/>
      <c r="AS21" s="52">
        <v>199690100100</v>
      </c>
      <c r="AT21" s="9">
        <v>15</v>
      </c>
      <c r="AU21" s="53">
        <f t="shared" si="16"/>
        <v>0</v>
      </c>
      <c r="AV21" s="53">
        <f t="shared" si="17"/>
        <v>0</v>
      </c>
      <c r="AW21" s="53">
        <f t="shared" si="18"/>
        <v>0</v>
      </c>
      <c r="AX21" s="53">
        <f t="shared" si="19"/>
        <v>0</v>
      </c>
      <c r="AY21" s="53">
        <f t="shared" si="20"/>
        <v>0</v>
      </c>
      <c r="AZ21" s="53">
        <f t="shared" si="21"/>
        <v>0</v>
      </c>
      <c r="BA21" s="54">
        <f t="shared" si="22"/>
        <v>0</v>
      </c>
      <c r="BB21" s="54">
        <f t="shared" si="23"/>
        <v>0</v>
      </c>
      <c r="BC21" s="54">
        <f t="shared" si="24"/>
        <v>0</v>
      </c>
      <c r="BD21" s="54">
        <f t="shared" si="25"/>
        <v>0</v>
      </c>
      <c r="BE21" s="54">
        <f t="shared" si="26"/>
        <v>0</v>
      </c>
      <c r="BF21" s="54">
        <f t="shared" si="27"/>
        <v>0</v>
      </c>
    </row>
    <row r="22" spans="1:58" s="51" customFormat="1" ht="15" customHeight="1">
      <c r="A22" s="37">
        <v>16</v>
      </c>
      <c r="B22" s="38">
        <f t="shared" si="0"/>
        <v>0</v>
      </c>
      <c r="C22" s="39">
        <f t="shared" si="1"/>
        <v>0</v>
      </c>
      <c r="D22" s="40">
        <f t="shared" si="2"/>
        <v>0</v>
      </c>
      <c r="E22" s="41">
        <f t="shared" si="3"/>
        <v>0</v>
      </c>
      <c r="F22" s="42">
        <v>16</v>
      </c>
      <c r="G22" s="78">
        <f>'Semefinal-start women'!B23</f>
        <v>16</v>
      </c>
      <c r="H22" s="43" t="str">
        <f>'Semefinal-start women'!C23</f>
        <v>Bezhko</v>
      </c>
      <c r="I22" s="12" t="str">
        <f>'Semefinal-start women'!D23</f>
        <v>Olga</v>
      </c>
      <c r="J22" s="12" t="str">
        <f>'Semefinal-start women'!E23</f>
        <v>UKR</v>
      </c>
      <c r="K22" s="44">
        <f>'Semefinal-start women'!F23</f>
        <v>16</v>
      </c>
      <c r="L22" s="45" t="str">
        <f t="shared" si="4"/>
        <v>-</v>
      </c>
      <c r="M22" s="46"/>
      <c r="N22" s="47" t="str">
        <f t="shared" si="5"/>
        <v>-</v>
      </c>
      <c r="O22" s="46"/>
      <c r="P22" s="45" t="str">
        <f t="shared" si="6"/>
        <v>-</v>
      </c>
      <c r="Q22" s="46"/>
      <c r="R22" s="47" t="str">
        <f t="shared" si="7"/>
        <v>-</v>
      </c>
      <c r="S22" s="46"/>
      <c r="T22" s="45" t="str">
        <f t="shared" si="8"/>
        <v>-</v>
      </c>
      <c r="U22" s="46"/>
      <c r="V22" s="47" t="str">
        <f t="shared" si="9"/>
        <v>-</v>
      </c>
      <c r="W22" s="46"/>
      <c r="X22" s="45" t="str">
        <f t="shared" si="10"/>
        <v>-</v>
      </c>
      <c r="Y22" s="46"/>
      <c r="Z22" s="47" t="str">
        <f t="shared" si="11"/>
        <v>-</v>
      </c>
      <c r="AA22" s="46"/>
      <c r="AB22" s="45" t="str">
        <f t="shared" si="12"/>
        <v>-</v>
      </c>
      <c r="AC22" s="46"/>
      <c r="AD22" s="47" t="str">
        <f t="shared" si="13"/>
        <v>-</v>
      </c>
      <c r="AE22" s="46"/>
      <c r="AF22" s="45" t="str">
        <f t="shared" si="14"/>
        <v>-</v>
      </c>
      <c r="AG22" s="46"/>
      <c r="AH22" s="47" t="str">
        <f t="shared" si="15"/>
        <v>-</v>
      </c>
      <c r="AI22" s="46"/>
      <c r="AJ22" s="48"/>
      <c r="AK22" s="49"/>
      <c r="AL22" s="50"/>
      <c r="AM22" s="49"/>
      <c r="AN22" s="48"/>
      <c r="AO22" s="49"/>
      <c r="AP22" s="50"/>
      <c r="AQ22" s="49"/>
      <c r="AS22" s="52">
        <v>199489100100</v>
      </c>
      <c r="AT22" s="9">
        <v>16</v>
      </c>
      <c r="AU22" s="53">
        <f t="shared" si="16"/>
        <v>0</v>
      </c>
      <c r="AV22" s="53">
        <f t="shared" si="17"/>
        <v>0</v>
      </c>
      <c r="AW22" s="53">
        <f t="shared" si="18"/>
        <v>0</v>
      </c>
      <c r="AX22" s="53">
        <f t="shared" si="19"/>
        <v>0</v>
      </c>
      <c r="AY22" s="53">
        <f t="shared" si="20"/>
        <v>0</v>
      </c>
      <c r="AZ22" s="53">
        <f t="shared" si="21"/>
        <v>0</v>
      </c>
      <c r="BA22" s="54">
        <f t="shared" si="22"/>
        <v>0</v>
      </c>
      <c r="BB22" s="54">
        <f t="shared" si="23"/>
        <v>0</v>
      </c>
      <c r="BC22" s="54">
        <f t="shared" si="24"/>
        <v>0</v>
      </c>
      <c r="BD22" s="54">
        <f t="shared" si="25"/>
        <v>0</v>
      </c>
      <c r="BE22" s="54">
        <f t="shared" si="26"/>
        <v>0</v>
      </c>
      <c r="BF22" s="54">
        <f t="shared" si="27"/>
        <v>0</v>
      </c>
    </row>
    <row r="23" spans="1:58" s="51" customFormat="1" ht="15" customHeight="1">
      <c r="A23" s="37">
        <v>17</v>
      </c>
      <c r="B23" s="38">
        <f t="shared" si="0"/>
        <v>0</v>
      </c>
      <c r="C23" s="39">
        <f t="shared" si="1"/>
        <v>0</v>
      </c>
      <c r="D23" s="40">
        <f t="shared" si="2"/>
        <v>0</v>
      </c>
      <c r="E23" s="41">
        <f t="shared" si="3"/>
        <v>0</v>
      </c>
      <c r="F23" s="42">
        <v>17</v>
      </c>
      <c r="G23" s="78">
        <f>'Semefinal-start women'!B24</f>
        <v>4</v>
      </c>
      <c r="H23" s="43" t="str">
        <f>'Semefinal-start women'!C24</f>
        <v>Lavarda</v>
      </c>
      <c r="I23" s="12" t="str">
        <f>'Semefinal-start women'!D24</f>
        <v>Jenny</v>
      </c>
      <c r="J23" s="12" t="str">
        <f>'Semefinal-start women'!E24</f>
        <v>ITA</v>
      </c>
      <c r="K23" s="44">
        <f>'Semefinal-start women'!F24</f>
        <v>36</v>
      </c>
      <c r="L23" s="45" t="str">
        <f t="shared" si="4"/>
        <v>-</v>
      </c>
      <c r="M23" s="46"/>
      <c r="N23" s="47" t="str">
        <f t="shared" si="5"/>
        <v>-</v>
      </c>
      <c r="O23" s="46"/>
      <c r="P23" s="45" t="str">
        <f t="shared" si="6"/>
        <v>-</v>
      </c>
      <c r="Q23" s="46"/>
      <c r="R23" s="47" t="str">
        <f t="shared" si="7"/>
        <v>-</v>
      </c>
      <c r="S23" s="46"/>
      <c r="T23" s="45" t="str">
        <f t="shared" si="8"/>
        <v>-</v>
      </c>
      <c r="U23" s="46"/>
      <c r="V23" s="47" t="str">
        <f t="shared" si="9"/>
        <v>-</v>
      </c>
      <c r="W23" s="46"/>
      <c r="X23" s="45" t="str">
        <f t="shared" si="10"/>
        <v>-</v>
      </c>
      <c r="Y23" s="46"/>
      <c r="Z23" s="47" t="str">
        <f t="shared" si="11"/>
        <v>-</v>
      </c>
      <c r="AA23" s="46"/>
      <c r="AB23" s="45" t="str">
        <f t="shared" si="12"/>
        <v>-</v>
      </c>
      <c r="AC23" s="46"/>
      <c r="AD23" s="47" t="str">
        <f t="shared" si="13"/>
        <v>-</v>
      </c>
      <c r="AE23" s="46"/>
      <c r="AF23" s="45" t="str">
        <f t="shared" si="14"/>
        <v>-</v>
      </c>
      <c r="AG23" s="46"/>
      <c r="AH23" s="47" t="str">
        <f t="shared" si="15"/>
        <v>-</v>
      </c>
      <c r="AI23" s="46"/>
      <c r="AJ23" s="48"/>
      <c r="AK23" s="49"/>
      <c r="AL23" s="50"/>
      <c r="AM23" s="49"/>
      <c r="AN23" s="48"/>
      <c r="AO23" s="49"/>
      <c r="AP23" s="50"/>
      <c r="AQ23" s="49"/>
      <c r="AS23" s="52">
        <v>199394100100</v>
      </c>
      <c r="AT23" s="9">
        <v>17</v>
      </c>
      <c r="AU23" s="53">
        <f t="shared" si="16"/>
        <v>0</v>
      </c>
      <c r="AV23" s="53">
        <f t="shared" si="17"/>
        <v>0</v>
      </c>
      <c r="AW23" s="53">
        <f t="shared" si="18"/>
        <v>0</v>
      </c>
      <c r="AX23" s="53">
        <f t="shared" si="19"/>
        <v>0</v>
      </c>
      <c r="AY23" s="53">
        <f t="shared" si="20"/>
        <v>0</v>
      </c>
      <c r="AZ23" s="53">
        <f t="shared" si="21"/>
        <v>0</v>
      </c>
      <c r="BA23" s="54">
        <f t="shared" si="22"/>
        <v>0</v>
      </c>
      <c r="BB23" s="54">
        <f t="shared" si="23"/>
        <v>0</v>
      </c>
      <c r="BC23" s="54">
        <f t="shared" si="24"/>
        <v>0</v>
      </c>
      <c r="BD23" s="54">
        <f t="shared" si="25"/>
        <v>0</v>
      </c>
      <c r="BE23" s="54">
        <f t="shared" si="26"/>
        <v>0</v>
      </c>
      <c r="BF23" s="54">
        <f t="shared" si="27"/>
        <v>0</v>
      </c>
    </row>
    <row r="24" spans="1:58" s="51" customFormat="1" ht="15" customHeight="1">
      <c r="A24" s="37">
        <v>18</v>
      </c>
      <c r="B24" s="38">
        <f t="shared" si="0"/>
        <v>0</v>
      </c>
      <c r="C24" s="39">
        <f t="shared" si="1"/>
        <v>0</v>
      </c>
      <c r="D24" s="40">
        <f t="shared" si="2"/>
        <v>0</v>
      </c>
      <c r="E24" s="41">
        <f t="shared" si="3"/>
        <v>0</v>
      </c>
      <c r="F24" s="42">
        <v>18</v>
      </c>
      <c r="G24" s="78">
        <f>'Semefinal-start women'!B25</f>
        <v>14</v>
      </c>
      <c r="H24" s="43" t="str">
        <f>'Semefinal-start women'!C25</f>
        <v>Hodann</v>
      </c>
      <c r="I24" s="12" t="str">
        <f>'Semefinal-start women'!D25</f>
        <v>Anja</v>
      </c>
      <c r="J24" s="12" t="str">
        <f>'Semefinal-start women'!E25</f>
        <v>SWE</v>
      </c>
      <c r="K24" s="44">
        <f>'Semefinal-start women'!F25</f>
        <v>21</v>
      </c>
      <c r="L24" s="45" t="str">
        <f t="shared" si="4"/>
        <v>-</v>
      </c>
      <c r="M24" s="46"/>
      <c r="N24" s="47" t="str">
        <f t="shared" si="5"/>
        <v>-</v>
      </c>
      <c r="O24" s="46"/>
      <c r="P24" s="45" t="str">
        <f t="shared" si="6"/>
        <v>-</v>
      </c>
      <c r="Q24" s="46"/>
      <c r="R24" s="47" t="str">
        <f t="shared" si="7"/>
        <v>-</v>
      </c>
      <c r="S24" s="46"/>
      <c r="T24" s="45" t="str">
        <f t="shared" si="8"/>
        <v>-</v>
      </c>
      <c r="U24" s="46"/>
      <c r="V24" s="47" t="str">
        <f t="shared" si="9"/>
        <v>-</v>
      </c>
      <c r="W24" s="46"/>
      <c r="X24" s="45" t="str">
        <f t="shared" si="10"/>
        <v>-</v>
      </c>
      <c r="Y24" s="46"/>
      <c r="Z24" s="47" t="str">
        <f t="shared" si="11"/>
        <v>-</v>
      </c>
      <c r="AA24" s="46"/>
      <c r="AB24" s="45" t="str">
        <f t="shared" si="12"/>
        <v>-</v>
      </c>
      <c r="AC24" s="46"/>
      <c r="AD24" s="47" t="str">
        <f t="shared" si="13"/>
        <v>-</v>
      </c>
      <c r="AE24" s="46"/>
      <c r="AF24" s="45" t="str">
        <f t="shared" si="14"/>
        <v>-</v>
      </c>
      <c r="AG24" s="46"/>
      <c r="AH24" s="47" t="str">
        <f t="shared" si="15"/>
        <v>-</v>
      </c>
      <c r="AI24" s="46"/>
      <c r="AJ24" s="48"/>
      <c r="AK24" s="49"/>
      <c r="AL24" s="50"/>
      <c r="AM24" s="49"/>
      <c r="AN24" s="48"/>
      <c r="AO24" s="49"/>
      <c r="AP24" s="50"/>
      <c r="AQ24" s="49"/>
      <c r="AS24" s="52">
        <v>197492100100</v>
      </c>
      <c r="AT24" s="9">
        <v>18</v>
      </c>
      <c r="AU24" s="53">
        <f t="shared" si="16"/>
        <v>0</v>
      </c>
      <c r="AV24" s="53">
        <f t="shared" si="17"/>
        <v>0</v>
      </c>
      <c r="AW24" s="53">
        <f t="shared" si="18"/>
        <v>0</v>
      </c>
      <c r="AX24" s="53">
        <f t="shared" si="19"/>
        <v>0</v>
      </c>
      <c r="AY24" s="53">
        <f t="shared" si="20"/>
        <v>0</v>
      </c>
      <c r="AZ24" s="53">
        <f t="shared" si="21"/>
        <v>0</v>
      </c>
      <c r="BA24" s="54">
        <f t="shared" si="22"/>
        <v>0</v>
      </c>
      <c r="BB24" s="54">
        <f t="shared" si="23"/>
        <v>0</v>
      </c>
      <c r="BC24" s="54">
        <f t="shared" si="24"/>
        <v>0</v>
      </c>
      <c r="BD24" s="54">
        <f t="shared" si="25"/>
        <v>0</v>
      </c>
      <c r="BE24" s="54">
        <f t="shared" si="26"/>
        <v>0</v>
      </c>
      <c r="BF24" s="54">
        <f t="shared" si="27"/>
        <v>0</v>
      </c>
    </row>
    <row r="25" spans="1:58" s="51" customFormat="1" ht="15" customHeight="1">
      <c r="A25" s="37">
        <v>19</v>
      </c>
      <c r="B25" s="38">
        <f t="shared" si="0"/>
        <v>0</v>
      </c>
      <c r="C25" s="39">
        <f t="shared" si="1"/>
        <v>0</v>
      </c>
      <c r="D25" s="40">
        <f t="shared" si="2"/>
        <v>0</v>
      </c>
      <c r="E25" s="41">
        <f t="shared" si="3"/>
        <v>0</v>
      </c>
      <c r="F25" s="42">
        <v>19</v>
      </c>
      <c r="G25" s="78">
        <f>'Semefinal-start women'!B26</f>
        <v>1</v>
      </c>
      <c r="H25" s="43" t="str">
        <f>'Semefinal-start women'!C26</f>
        <v>Lipenska</v>
      </c>
      <c r="I25" s="12" t="str">
        <f>'Semefinal-start women'!D26</f>
        <v>Helena</v>
      </c>
      <c r="J25" s="12" t="str">
        <f>'Semefinal-start women'!E26</f>
        <v>CZE</v>
      </c>
      <c r="K25" s="44">
        <f>'Semefinal-start women'!F26</f>
        <v>53</v>
      </c>
      <c r="L25" s="45" t="str">
        <f t="shared" si="4"/>
        <v>-</v>
      </c>
      <c r="M25" s="46"/>
      <c r="N25" s="47" t="str">
        <f t="shared" si="5"/>
        <v>-</v>
      </c>
      <c r="O25" s="46"/>
      <c r="P25" s="45" t="str">
        <f t="shared" si="6"/>
        <v>-</v>
      </c>
      <c r="Q25" s="46"/>
      <c r="R25" s="47" t="str">
        <f t="shared" si="7"/>
        <v>-</v>
      </c>
      <c r="S25" s="46"/>
      <c r="T25" s="45" t="str">
        <f t="shared" si="8"/>
        <v>-</v>
      </c>
      <c r="U25" s="46"/>
      <c r="V25" s="47" t="str">
        <f t="shared" si="9"/>
        <v>-</v>
      </c>
      <c r="W25" s="46"/>
      <c r="X25" s="45" t="str">
        <f t="shared" si="10"/>
        <v>-</v>
      </c>
      <c r="Y25" s="46"/>
      <c r="Z25" s="47" t="str">
        <f t="shared" si="11"/>
        <v>-</v>
      </c>
      <c r="AA25" s="46"/>
      <c r="AB25" s="45" t="str">
        <f t="shared" si="12"/>
        <v>-</v>
      </c>
      <c r="AC25" s="46"/>
      <c r="AD25" s="47" t="str">
        <f t="shared" si="13"/>
        <v>-</v>
      </c>
      <c r="AE25" s="46"/>
      <c r="AF25" s="45" t="str">
        <f t="shared" si="14"/>
        <v>-</v>
      </c>
      <c r="AG25" s="46"/>
      <c r="AH25" s="47" t="str">
        <f t="shared" si="15"/>
        <v>-</v>
      </c>
      <c r="AI25" s="46"/>
      <c r="AJ25" s="48"/>
      <c r="AK25" s="49"/>
      <c r="AL25" s="50"/>
      <c r="AM25" s="49"/>
      <c r="AN25" s="48"/>
      <c r="AO25" s="49"/>
      <c r="AP25" s="50"/>
      <c r="AQ25" s="49"/>
      <c r="AS25" s="52">
        <v>100394100100</v>
      </c>
      <c r="AT25" s="9">
        <v>19</v>
      </c>
      <c r="AU25" s="53">
        <f t="shared" si="16"/>
        <v>0</v>
      </c>
      <c r="AV25" s="53">
        <f t="shared" si="17"/>
        <v>0</v>
      </c>
      <c r="AW25" s="53">
        <f t="shared" si="18"/>
        <v>0</v>
      </c>
      <c r="AX25" s="53">
        <f t="shared" si="19"/>
        <v>0</v>
      </c>
      <c r="AY25" s="53">
        <f t="shared" si="20"/>
        <v>0</v>
      </c>
      <c r="AZ25" s="53">
        <f t="shared" si="21"/>
        <v>0</v>
      </c>
      <c r="BA25" s="54">
        <f t="shared" si="22"/>
        <v>0</v>
      </c>
      <c r="BB25" s="54">
        <f t="shared" si="23"/>
        <v>0</v>
      </c>
      <c r="BC25" s="54">
        <f t="shared" si="24"/>
        <v>0</v>
      </c>
      <c r="BD25" s="54">
        <f t="shared" si="25"/>
        <v>0</v>
      </c>
      <c r="BE25" s="54">
        <f t="shared" si="26"/>
        <v>0</v>
      </c>
      <c r="BF25" s="54">
        <f t="shared" si="27"/>
        <v>0</v>
      </c>
    </row>
    <row r="26" spans="1:58" s="90" customFormat="1" ht="15" customHeight="1">
      <c r="A26" s="80">
        <v>20</v>
      </c>
      <c r="B26" s="81">
        <f t="shared" si="0"/>
        <v>0</v>
      </c>
      <c r="C26" s="82">
        <f t="shared" si="1"/>
        <v>0</v>
      </c>
      <c r="D26" s="48">
        <f t="shared" si="2"/>
        <v>0</v>
      </c>
      <c r="E26" s="49">
        <f t="shared" si="3"/>
        <v>0</v>
      </c>
      <c r="F26" s="83">
        <v>20</v>
      </c>
      <c r="G26" s="94">
        <f>'Semefinal-start women'!B27</f>
        <v>13</v>
      </c>
      <c r="H26" s="84" t="str">
        <f>'Semefinal-start women'!C27</f>
        <v>AGUIRRE</v>
      </c>
      <c r="I26" s="85" t="str">
        <f>'Semefinal-start women'!D27</f>
        <v>Leire</v>
      </c>
      <c r="J26" s="85" t="str">
        <f>'Semefinal-start women'!E27</f>
        <v>ESP</v>
      </c>
      <c r="K26" s="86">
        <f>'Semefinal-start women'!F27</f>
        <v>22</v>
      </c>
      <c r="L26" s="87" t="str">
        <f t="shared" si="4"/>
        <v>-</v>
      </c>
      <c r="M26" s="88"/>
      <c r="N26" s="89" t="str">
        <f t="shared" si="5"/>
        <v>-</v>
      </c>
      <c r="O26" s="88"/>
      <c r="P26" s="87" t="str">
        <f t="shared" si="6"/>
        <v>-</v>
      </c>
      <c r="Q26" s="88"/>
      <c r="R26" s="89" t="str">
        <f t="shared" si="7"/>
        <v>-</v>
      </c>
      <c r="S26" s="88"/>
      <c r="T26" s="87" t="str">
        <f t="shared" si="8"/>
        <v>-</v>
      </c>
      <c r="U26" s="88"/>
      <c r="V26" s="89" t="str">
        <f t="shared" si="9"/>
        <v>-</v>
      </c>
      <c r="W26" s="88"/>
      <c r="X26" s="87" t="str">
        <f t="shared" si="10"/>
        <v>-</v>
      </c>
      <c r="Y26" s="88"/>
      <c r="Z26" s="89" t="str">
        <f t="shared" si="11"/>
        <v>-</v>
      </c>
      <c r="AA26" s="88"/>
      <c r="AB26" s="87" t="str">
        <f t="shared" si="12"/>
        <v>-</v>
      </c>
      <c r="AC26" s="88"/>
      <c r="AD26" s="89" t="str">
        <f t="shared" si="13"/>
        <v>-</v>
      </c>
      <c r="AE26" s="88"/>
      <c r="AF26" s="87" t="str">
        <f t="shared" si="14"/>
        <v>-</v>
      </c>
      <c r="AG26" s="88"/>
      <c r="AH26" s="89" t="str">
        <f t="shared" si="15"/>
        <v>-</v>
      </c>
      <c r="AI26" s="88"/>
      <c r="AU26" s="91">
        <f t="shared" si="16"/>
        <v>0</v>
      </c>
      <c r="AV26" s="91">
        <f t="shared" si="17"/>
        <v>0</v>
      </c>
      <c r="AW26" s="91">
        <f t="shared" si="18"/>
        <v>0</v>
      </c>
      <c r="AX26" s="91">
        <f t="shared" si="19"/>
        <v>0</v>
      </c>
      <c r="AY26" s="91">
        <f t="shared" si="20"/>
        <v>0</v>
      </c>
      <c r="AZ26" s="91">
        <f t="shared" si="21"/>
        <v>0</v>
      </c>
      <c r="BA26" s="92">
        <f t="shared" si="22"/>
        <v>0</v>
      </c>
      <c r="BB26" s="92">
        <f t="shared" si="23"/>
        <v>0</v>
      </c>
      <c r="BC26" s="92">
        <f t="shared" si="24"/>
        <v>0</v>
      </c>
      <c r="BD26" s="92">
        <f t="shared" si="25"/>
        <v>0</v>
      </c>
      <c r="BE26" s="92">
        <f t="shared" si="26"/>
        <v>0</v>
      </c>
      <c r="BF26" s="92">
        <f t="shared" si="27"/>
        <v>0</v>
      </c>
    </row>
  </sheetData>
  <sheetProtection selectLockedCells="1"/>
  <mergeCells count="14">
    <mergeCell ref="P5:S5"/>
    <mergeCell ref="T5:W5"/>
    <mergeCell ref="X5:AA5"/>
    <mergeCell ref="I3:AI3"/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</mergeCells>
  <dataValidations count="2">
    <dataValidation type="list" allowBlank="1" showInputMessage="1" showErrorMessage="1" error="ATTENTION !!!!!!!!!!!!!!!&#10;&#10;ONLY B FOR BONUS" sqref="AN7:AN25 AJ7:AJ25">
      <formula1>"B"</formula1>
    </dataValidation>
    <dataValidation type="list" allowBlank="1" showInputMessage="1" showErrorMessage="1" error="ATTENTION !!!!!!!!!!&#10;&#10;ONLY T FOR TOP" sqref="AP7:AP25 AL7:AL25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colBreaks count="1" manualBreakCount="1">
    <brk id="35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26"/>
  <sheetViews>
    <sheetView view="pageBreakPreview" zoomScale="60" workbookViewId="0" topLeftCell="A1">
      <selection activeCell="G7" sqref="G7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27" width="3.28125" style="2" customWidth="1"/>
    <col min="28" max="35" width="3.28125" style="2" hidden="1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169" t="s">
        <v>19</v>
      </c>
      <c r="B3" s="169"/>
      <c r="C3" s="169"/>
      <c r="D3" s="169"/>
      <c r="E3" s="169"/>
      <c r="F3" s="169"/>
      <c r="G3" s="169"/>
      <c r="I3" s="170" t="s">
        <v>254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7"/>
      <c r="J4" s="6"/>
      <c r="K4" s="6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21" t="s">
        <v>4</v>
      </c>
      <c r="B6" s="23" t="s">
        <v>2</v>
      </c>
      <c r="C6" s="1" t="s">
        <v>5</v>
      </c>
      <c r="D6" s="23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37">
        <v>1</v>
      </c>
      <c r="B7" s="38">
        <f aca="true" t="shared" si="0" ref="B7:B26">+BB7+BA7+BC7+BD7+BE7+BF7</f>
        <v>0</v>
      </c>
      <c r="C7" s="39">
        <f aca="true" t="shared" si="1" ref="C7:C26">+O7+S7+W7+AA7+AE7+AI7</f>
        <v>0</v>
      </c>
      <c r="D7" s="40">
        <f aca="true" t="shared" si="2" ref="D7:D26">+AU7+AV7+AW7+AX7+AY7+AZ7</f>
        <v>0</v>
      </c>
      <c r="E7" s="41">
        <f aca="true" t="shared" si="3" ref="E7:E26">+M7+Q7+U7+Y7+AC7+AG7</f>
        <v>0</v>
      </c>
      <c r="F7" s="42">
        <v>1</v>
      </c>
      <c r="G7" s="78">
        <f>'Semefinal-start men'!B8</f>
        <v>1</v>
      </c>
      <c r="H7" s="43" t="str">
        <f>'Semefinal-start men'!C8</f>
        <v>Cehovin</v>
      </c>
      <c r="I7" s="12" t="str">
        <f>'Semefinal-start men'!D8</f>
        <v>Urh</v>
      </c>
      <c r="J7" s="12" t="str">
        <f>'Semefinal-start men'!E8</f>
        <v>SLO</v>
      </c>
      <c r="K7" s="44">
        <f>'Semefinal-start men'!F8</f>
        <v>71</v>
      </c>
      <c r="L7" s="45" t="str">
        <f aca="true" t="shared" si="4" ref="L7:L26">IF(M7&lt;1,"-","B")</f>
        <v>-</v>
      </c>
      <c r="M7" s="46">
        <v>0</v>
      </c>
      <c r="N7" s="47" t="str">
        <f aca="true" t="shared" si="5" ref="N7:N26">IF(O7&lt;1,"-","T")</f>
        <v>-</v>
      </c>
      <c r="O7" s="46">
        <v>0</v>
      </c>
      <c r="P7" s="45" t="str">
        <f aca="true" t="shared" si="6" ref="P7:P26">IF(Q7&lt;1,"-","B")</f>
        <v>-</v>
      </c>
      <c r="Q7" s="46">
        <v>0</v>
      </c>
      <c r="R7" s="47" t="str">
        <f aca="true" t="shared" si="7" ref="R7:R26">IF(S7&lt;1,"-","T")</f>
        <v>-</v>
      </c>
      <c r="S7" s="46">
        <v>0</v>
      </c>
      <c r="T7" s="45" t="str">
        <f aca="true" t="shared" si="8" ref="T7:T26">IF(U7&lt;1,"-","B")</f>
        <v>-</v>
      </c>
      <c r="U7" s="46">
        <v>0</v>
      </c>
      <c r="V7" s="47" t="str">
        <f aca="true" t="shared" si="9" ref="V7:V26">IF(W7&lt;1,"-","T")</f>
        <v>-</v>
      </c>
      <c r="W7" s="46">
        <v>0</v>
      </c>
      <c r="X7" s="45" t="str">
        <f aca="true" t="shared" si="10" ref="X7:X26">IF(Y7&lt;1,"-","B")</f>
        <v>-</v>
      </c>
      <c r="Y7" s="46">
        <v>0</v>
      </c>
      <c r="Z7" s="47" t="str">
        <f aca="true" t="shared" si="11" ref="Z7:Z26">IF(AA7&lt;1,"-","T")</f>
        <v>-</v>
      </c>
      <c r="AA7" s="46">
        <v>0</v>
      </c>
      <c r="AB7" s="45" t="str">
        <f aca="true" t="shared" si="12" ref="AB7:AB26">IF(AC7&lt;1,"-","B")</f>
        <v>-</v>
      </c>
      <c r="AC7" s="46">
        <v>0</v>
      </c>
      <c r="AD7" s="47" t="str">
        <f aca="true" t="shared" si="13" ref="AD7:AD26">IF(AE7&lt;1,"-","T")</f>
        <v>-</v>
      </c>
      <c r="AE7" s="46">
        <v>0</v>
      </c>
      <c r="AF7" s="45" t="str">
        <f aca="true" t="shared" si="14" ref="AF7:AF26">IF(AG7&lt;1,"-","B")</f>
        <v>-</v>
      </c>
      <c r="AG7" s="46">
        <v>0</v>
      </c>
      <c r="AH7" s="47" t="str">
        <f aca="true" t="shared" si="15" ref="AH7:AH26">IF(AI7&lt;1,"-","T")</f>
        <v>-</v>
      </c>
      <c r="AI7" s="46">
        <v>0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16" ref="AU7:AU26">IF(L7="B",1,0)</f>
        <v>0</v>
      </c>
      <c r="AV7" s="53">
        <f aca="true" t="shared" si="17" ref="AV7:AV26">IF(P7="B",1,0)</f>
        <v>0</v>
      </c>
      <c r="AW7" s="53">
        <f aca="true" t="shared" si="18" ref="AW7:AW26">IF(T7="B",1,0)</f>
        <v>0</v>
      </c>
      <c r="AX7" s="53">
        <f aca="true" t="shared" si="19" ref="AX7:AX26">IF(X7="B",1,0)</f>
        <v>0</v>
      </c>
      <c r="AY7" s="53">
        <f aca="true" t="shared" si="20" ref="AY7:AY26">IF(AB7="B",1,0)</f>
        <v>0</v>
      </c>
      <c r="AZ7" s="53">
        <f aca="true" t="shared" si="21" ref="AZ7:AZ26">IF(AF7="B",1,0)</f>
        <v>0</v>
      </c>
      <c r="BA7" s="54">
        <f aca="true" t="shared" si="22" ref="BA7:BA26">IF(N7="T",1,0)</f>
        <v>0</v>
      </c>
      <c r="BB7" s="54">
        <f aca="true" t="shared" si="23" ref="BB7:BB26">IF(V7="T",1,0)</f>
        <v>0</v>
      </c>
      <c r="BC7" s="54">
        <f aca="true" t="shared" si="24" ref="BC7:BC26">IF(Z7="T",1,0)</f>
        <v>0</v>
      </c>
      <c r="BD7" s="54">
        <f aca="true" t="shared" si="25" ref="BD7:BD26">IF(AD7="T",1,0)</f>
        <v>0</v>
      </c>
      <c r="BE7" s="54">
        <f aca="true" t="shared" si="26" ref="BE7:BE26">IF(AH7="T",1,0)</f>
        <v>0</v>
      </c>
      <c r="BF7" s="54">
        <f aca="true" t="shared" si="27" ref="BF7:BF26">IF(R7="T",1,0)</f>
        <v>0</v>
      </c>
    </row>
    <row r="8" spans="1:58" s="51" customFormat="1" ht="15" customHeight="1">
      <c r="A8" s="37">
        <v>2</v>
      </c>
      <c r="B8" s="38">
        <f t="shared" si="0"/>
        <v>0</v>
      </c>
      <c r="C8" s="39">
        <f t="shared" si="1"/>
        <v>0</v>
      </c>
      <c r="D8" s="40">
        <f t="shared" si="2"/>
        <v>0</v>
      </c>
      <c r="E8" s="41">
        <f t="shared" si="3"/>
        <v>0</v>
      </c>
      <c r="F8" s="42">
        <v>2</v>
      </c>
      <c r="G8" s="78">
        <f>'Semefinal-start men'!B9</f>
        <v>2</v>
      </c>
      <c r="H8" s="43" t="str">
        <f>'Semefinal-start men'!C9</f>
        <v>Hemund</v>
      </c>
      <c r="I8" s="12" t="str">
        <f>'Semefinal-start men'!D9</f>
        <v>Kevin</v>
      </c>
      <c r="J8" s="12" t="str">
        <f>'Semefinal-start men'!E9</f>
        <v>SUI</v>
      </c>
      <c r="K8" s="44">
        <f>'Semefinal-start men'!F9</f>
        <v>67</v>
      </c>
      <c r="L8" s="45" t="str">
        <f t="shared" si="4"/>
        <v>-</v>
      </c>
      <c r="M8" s="46"/>
      <c r="N8" s="47" t="str">
        <f t="shared" si="5"/>
        <v>-</v>
      </c>
      <c r="O8" s="46"/>
      <c r="P8" s="45" t="str">
        <f t="shared" si="6"/>
        <v>-</v>
      </c>
      <c r="Q8" s="46"/>
      <c r="R8" s="47" t="str">
        <f t="shared" si="7"/>
        <v>-</v>
      </c>
      <c r="S8" s="46"/>
      <c r="T8" s="45" t="str">
        <f t="shared" si="8"/>
        <v>-</v>
      </c>
      <c r="U8" s="46"/>
      <c r="V8" s="47" t="str">
        <f t="shared" si="9"/>
        <v>-</v>
      </c>
      <c r="W8" s="46"/>
      <c r="X8" s="45" t="str">
        <f t="shared" si="10"/>
        <v>-</v>
      </c>
      <c r="Y8" s="46"/>
      <c r="Z8" s="47" t="str">
        <f t="shared" si="11"/>
        <v>-</v>
      </c>
      <c r="AA8" s="46"/>
      <c r="AB8" s="45" t="str">
        <f t="shared" si="12"/>
        <v>-</v>
      </c>
      <c r="AC8" s="46"/>
      <c r="AD8" s="47" t="str">
        <f t="shared" si="13"/>
        <v>-</v>
      </c>
      <c r="AE8" s="46"/>
      <c r="AF8" s="45" t="str">
        <f t="shared" si="14"/>
        <v>-</v>
      </c>
      <c r="AG8" s="46"/>
      <c r="AH8" s="47" t="str">
        <f t="shared" si="15"/>
        <v>-</v>
      </c>
      <c r="AI8" s="46"/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16"/>
        <v>0</v>
      </c>
      <c r="AV8" s="53">
        <f t="shared" si="17"/>
        <v>0</v>
      </c>
      <c r="AW8" s="53">
        <f t="shared" si="18"/>
        <v>0</v>
      </c>
      <c r="AX8" s="53">
        <f t="shared" si="19"/>
        <v>0</v>
      </c>
      <c r="AY8" s="53">
        <f t="shared" si="20"/>
        <v>0</v>
      </c>
      <c r="AZ8" s="53">
        <f t="shared" si="21"/>
        <v>0</v>
      </c>
      <c r="BA8" s="54">
        <f t="shared" si="22"/>
        <v>0</v>
      </c>
      <c r="BB8" s="54">
        <f t="shared" si="23"/>
        <v>0</v>
      </c>
      <c r="BC8" s="54">
        <f t="shared" si="24"/>
        <v>0</v>
      </c>
      <c r="BD8" s="54">
        <f t="shared" si="25"/>
        <v>0</v>
      </c>
      <c r="BE8" s="54">
        <f t="shared" si="26"/>
        <v>0</v>
      </c>
      <c r="BF8" s="54">
        <f t="shared" si="27"/>
        <v>0</v>
      </c>
    </row>
    <row r="9" spans="1:58" s="51" customFormat="1" ht="15" customHeight="1">
      <c r="A9" s="37">
        <v>3</v>
      </c>
      <c r="B9" s="38">
        <f t="shared" si="0"/>
        <v>0</v>
      </c>
      <c r="C9" s="39">
        <f t="shared" si="1"/>
        <v>0</v>
      </c>
      <c r="D9" s="40">
        <f t="shared" si="2"/>
        <v>0</v>
      </c>
      <c r="E9" s="41">
        <f t="shared" si="3"/>
        <v>0</v>
      </c>
      <c r="F9" s="42">
        <v>3</v>
      </c>
      <c r="G9" s="78">
        <f>'Semefinal-start men'!B10</f>
        <v>3</v>
      </c>
      <c r="H9" s="43" t="str">
        <f>'Semefinal-start men'!C10</f>
        <v>Munari</v>
      </c>
      <c r="I9" s="12" t="str">
        <f>'Semefinal-start men'!D10</f>
        <v>Patricio</v>
      </c>
      <c r="J9" s="12" t="str">
        <f>'Semefinal-start men'!E10</f>
        <v>ARG</v>
      </c>
      <c r="K9" s="44">
        <f>'Semefinal-start men'!F10</f>
        <v>65</v>
      </c>
      <c r="L9" s="45" t="str">
        <f t="shared" si="4"/>
        <v>-</v>
      </c>
      <c r="M9" s="46"/>
      <c r="N9" s="47" t="str">
        <f t="shared" si="5"/>
        <v>-</v>
      </c>
      <c r="O9" s="46"/>
      <c r="P9" s="45" t="str">
        <f t="shared" si="6"/>
        <v>-</v>
      </c>
      <c r="Q9" s="46"/>
      <c r="R9" s="47" t="str">
        <f t="shared" si="7"/>
        <v>-</v>
      </c>
      <c r="S9" s="46"/>
      <c r="T9" s="45" t="str">
        <f t="shared" si="8"/>
        <v>-</v>
      </c>
      <c r="U9" s="46"/>
      <c r="V9" s="47" t="str">
        <f t="shared" si="9"/>
        <v>-</v>
      </c>
      <c r="W9" s="46"/>
      <c r="X9" s="45" t="str">
        <f t="shared" si="10"/>
        <v>-</v>
      </c>
      <c r="Y9" s="46"/>
      <c r="Z9" s="47" t="str">
        <f t="shared" si="11"/>
        <v>-</v>
      </c>
      <c r="AA9" s="46"/>
      <c r="AB9" s="45" t="str">
        <f t="shared" si="12"/>
        <v>-</v>
      </c>
      <c r="AC9" s="46"/>
      <c r="AD9" s="47" t="str">
        <f t="shared" si="13"/>
        <v>-</v>
      </c>
      <c r="AE9" s="46"/>
      <c r="AF9" s="45" t="str">
        <f t="shared" si="14"/>
        <v>-</v>
      </c>
      <c r="AG9" s="46"/>
      <c r="AH9" s="47" t="str">
        <f t="shared" si="15"/>
        <v>-</v>
      </c>
      <c r="AI9" s="46"/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16"/>
        <v>0</v>
      </c>
      <c r="AV9" s="53">
        <f t="shared" si="17"/>
        <v>0</v>
      </c>
      <c r="AW9" s="53">
        <f t="shared" si="18"/>
        <v>0</v>
      </c>
      <c r="AX9" s="53">
        <f t="shared" si="19"/>
        <v>0</v>
      </c>
      <c r="AY9" s="53">
        <f t="shared" si="20"/>
        <v>0</v>
      </c>
      <c r="AZ9" s="53">
        <f t="shared" si="21"/>
        <v>0</v>
      </c>
      <c r="BA9" s="54">
        <f t="shared" si="22"/>
        <v>0</v>
      </c>
      <c r="BB9" s="54">
        <f t="shared" si="23"/>
        <v>0</v>
      </c>
      <c r="BC9" s="54">
        <f t="shared" si="24"/>
        <v>0</v>
      </c>
      <c r="BD9" s="54">
        <f t="shared" si="25"/>
        <v>0</v>
      </c>
      <c r="BE9" s="54">
        <f t="shared" si="26"/>
        <v>0</v>
      </c>
      <c r="BF9" s="54">
        <f t="shared" si="27"/>
        <v>0</v>
      </c>
    </row>
    <row r="10" spans="1:58" s="51" customFormat="1" ht="15" customHeight="1">
      <c r="A10" s="37">
        <v>4</v>
      </c>
      <c r="B10" s="38">
        <f t="shared" si="0"/>
        <v>0</v>
      </c>
      <c r="C10" s="39">
        <f t="shared" si="1"/>
        <v>0</v>
      </c>
      <c r="D10" s="40">
        <f t="shared" si="2"/>
        <v>0</v>
      </c>
      <c r="E10" s="41">
        <f t="shared" si="3"/>
        <v>0</v>
      </c>
      <c r="F10" s="42">
        <v>4</v>
      </c>
      <c r="G10" s="78">
        <f>'Semefinal-start men'!B11</f>
        <v>4</v>
      </c>
      <c r="H10" s="43" t="str">
        <f>'Semefinal-start men'!C11</f>
        <v>Sugden</v>
      </c>
      <c r="I10" s="12" t="str">
        <f>'Semefinal-start men'!D11</f>
        <v>Tom</v>
      </c>
      <c r="J10" s="12" t="str">
        <f>'Semefinal-start men'!E11</f>
        <v>GBR</v>
      </c>
      <c r="K10" s="44">
        <f>'Semefinal-start men'!F11</f>
        <v>64</v>
      </c>
      <c r="L10" s="45" t="str">
        <f t="shared" si="4"/>
        <v>-</v>
      </c>
      <c r="M10" s="46"/>
      <c r="N10" s="47" t="str">
        <f t="shared" si="5"/>
        <v>-</v>
      </c>
      <c r="O10" s="46"/>
      <c r="P10" s="45" t="str">
        <f t="shared" si="6"/>
        <v>-</v>
      </c>
      <c r="Q10" s="46"/>
      <c r="R10" s="47" t="str">
        <f t="shared" si="7"/>
        <v>-</v>
      </c>
      <c r="S10" s="46"/>
      <c r="T10" s="45" t="str">
        <f t="shared" si="8"/>
        <v>-</v>
      </c>
      <c r="U10" s="46"/>
      <c r="V10" s="47" t="str">
        <f t="shared" si="9"/>
        <v>-</v>
      </c>
      <c r="W10" s="46"/>
      <c r="X10" s="45" t="str">
        <f t="shared" si="10"/>
        <v>-</v>
      </c>
      <c r="Y10" s="46"/>
      <c r="Z10" s="47" t="str">
        <f t="shared" si="11"/>
        <v>-</v>
      </c>
      <c r="AA10" s="46"/>
      <c r="AB10" s="45" t="str">
        <f t="shared" si="12"/>
        <v>-</v>
      </c>
      <c r="AC10" s="46"/>
      <c r="AD10" s="47" t="str">
        <f t="shared" si="13"/>
        <v>-</v>
      </c>
      <c r="AE10" s="46"/>
      <c r="AF10" s="45" t="str">
        <f t="shared" si="14"/>
        <v>-</v>
      </c>
      <c r="AG10" s="46"/>
      <c r="AH10" s="47" t="str">
        <f t="shared" si="15"/>
        <v>-</v>
      </c>
      <c r="AI10" s="46"/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16"/>
        <v>0</v>
      </c>
      <c r="AV10" s="53">
        <f t="shared" si="17"/>
        <v>0</v>
      </c>
      <c r="AW10" s="53">
        <f t="shared" si="18"/>
        <v>0</v>
      </c>
      <c r="AX10" s="53">
        <f t="shared" si="19"/>
        <v>0</v>
      </c>
      <c r="AY10" s="53">
        <f t="shared" si="20"/>
        <v>0</v>
      </c>
      <c r="AZ10" s="53">
        <f t="shared" si="21"/>
        <v>0</v>
      </c>
      <c r="BA10" s="54">
        <f t="shared" si="22"/>
        <v>0</v>
      </c>
      <c r="BB10" s="54">
        <f t="shared" si="23"/>
        <v>0</v>
      </c>
      <c r="BC10" s="54">
        <f t="shared" si="24"/>
        <v>0</v>
      </c>
      <c r="BD10" s="54">
        <f t="shared" si="25"/>
        <v>0</v>
      </c>
      <c r="BE10" s="54">
        <f t="shared" si="26"/>
        <v>0</v>
      </c>
      <c r="BF10" s="54">
        <f t="shared" si="27"/>
        <v>0</v>
      </c>
    </row>
    <row r="11" spans="1:58" s="51" customFormat="1" ht="15" customHeight="1">
      <c r="A11" s="37">
        <v>5</v>
      </c>
      <c r="B11" s="38">
        <f t="shared" si="0"/>
        <v>0</v>
      </c>
      <c r="C11" s="39">
        <f t="shared" si="1"/>
        <v>0</v>
      </c>
      <c r="D11" s="40">
        <f t="shared" si="2"/>
        <v>0</v>
      </c>
      <c r="E11" s="41">
        <f t="shared" si="3"/>
        <v>0</v>
      </c>
      <c r="F11" s="42">
        <v>5</v>
      </c>
      <c r="G11" s="78">
        <f>'Semefinal-start men'!B12</f>
        <v>5</v>
      </c>
      <c r="H11" s="43" t="str">
        <f>'Semefinal-start men'!C12</f>
        <v>Preti</v>
      </c>
      <c r="I11" s="12" t="str">
        <f>'Semefinal-start men'!D12</f>
        <v>Lucas</v>
      </c>
      <c r="J11" s="12" t="str">
        <f>'Semefinal-start men'!E12</f>
        <v>ITA</v>
      </c>
      <c r="K11" s="44">
        <f>'Semefinal-start men'!F12</f>
        <v>62</v>
      </c>
      <c r="L11" s="45" t="str">
        <f t="shared" si="4"/>
        <v>-</v>
      </c>
      <c r="M11" s="46"/>
      <c r="N11" s="47" t="str">
        <f t="shared" si="5"/>
        <v>-</v>
      </c>
      <c r="O11" s="46"/>
      <c r="P11" s="45" t="str">
        <f t="shared" si="6"/>
        <v>-</v>
      </c>
      <c r="Q11" s="46"/>
      <c r="R11" s="47" t="str">
        <f t="shared" si="7"/>
        <v>-</v>
      </c>
      <c r="S11" s="46"/>
      <c r="T11" s="45" t="str">
        <f t="shared" si="8"/>
        <v>-</v>
      </c>
      <c r="U11" s="46"/>
      <c r="V11" s="47" t="str">
        <f t="shared" si="9"/>
        <v>-</v>
      </c>
      <c r="W11" s="46"/>
      <c r="X11" s="45" t="str">
        <f t="shared" si="10"/>
        <v>-</v>
      </c>
      <c r="Y11" s="46"/>
      <c r="Z11" s="47" t="str">
        <f t="shared" si="11"/>
        <v>-</v>
      </c>
      <c r="AA11" s="46"/>
      <c r="AB11" s="45" t="str">
        <f t="shared" si="12"/>
        <v>-</v>
      </c>
      <c r="AC11" s="46"/>
      <c r="AD11" s="47" t="str">
        <f t="shared" si="13"/>
        <v>-</v>
      </c>
      <c r="AE11" s="46"/>
      <c r="AF11" s="45" t="str">
        <f t="shared" si="14"/>
        <v>-</v>
      </c>
      <c r="AG11" s="46"/>
      <c r="AH11" s="47" t="str">
        <f t="shared" si="15"/>
        <v>-</v>
      </c>
      <c r="AI11" s="46"/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16"/>
        <v>0</v>
      </c>
      <c r="AV11" s="53">
        <f t="shared" si="17"/>
        <v>0</v>
      </c>
      <c r="AW11" s="53">
        <f t="shared" si="18"/>
        <v>0</v>
      </c>
      <c r="AX11" s="53">
        <f t="shared" si="19"/>
        <v>0</v>
      </c>
      <c r="AY11" s="53">
        <f t="shared" si="20"/>
        <v>0</v>
      </c>
      <c r="AZ11" s="53">
        <f t="shared" si="21"/>
        <v>0</v>
      </c>
      <c r="BA11" s="54">
        <f t="shared" si="22"/>
        <v>0</v>
      </c>
      <c r="BB11" s="54">
        <f t="shared" si="23"/>
        <v>0</v>
      </c>
      <c r="BC11" s="54">
        <f t="shared" si="24"/>
        <v>0</v>
      </c>
      <c r="BD11" s="54">
        <f t="shared" si="25"/>
        <v>0</v>
      </c>
      <c r="BE11" s="54">
        <f t="shared" si="26"/>
        <v>0</v>
      </c>
      <c r="BF11" s="54">
        <f t="shared" si="27"/>
        <v>0</v>
      </c>
    </row>
    <row r="12" spans="1:58" s="51" customFormat="1" ht="15" customHeight="1">
      <c r="A12" s="37">
        <v>6</v>
      </c>
      <c r="B12" s="38">
        <f t="shared" si="0"/>
        <v>0</v>
      </c>
      <c r="C12" s="39">
        <f t="shared" si="1"/>
        <v>0</v>
      </c>
      <c r="D12" s="40">
        <f t="shared" si="2"/>
        <v>0</v>
      </c>
      <c r="E12" s="41">
        <f t="shared" si="3"/>
        <v>0</v>
      </c>
      <c r="F12" s="42">
        <v>6</v>
      </c>
      <c r="G12" s="78">
        <f>'Semefinal-start men'!B13</f>
        <v>6</v>
      </c>
      <c r="H12" s="43" t="str">
        <f>'Semefinal-start men'!C13</f>
        <v>Caminati</v>
      </c>
      <c r="I12" s="12" t="str">
        <f>'Semefinal-start men'!D13</f>
        <v>Michele</v>
      </c>
      <c r="J12" s="12" t="str">
        <f>'Semefinal-start men'!E13</f>
        <v>ITA</v>
      </c>
      <c r="K12" s="44">
        <f>'Semefinal-start men'!F13</f>
        <v>62</v>
      </c>
      <c r="L12" s="45" t="str">
        <f t="shared" si="4"/>
        <v>-</v>
      </c>
      <c r="M12" s="46"/>
      <c r="N12" s="47" t="str">
        <f t="shared" si="5"/>
        <v>-</v>
      </c>
      <c r="O12" s="46"/>
      <c r="P12" s="45" t="str">
        <f t="shared" si="6"/>
        <v>-</v>
      </c>
      <c r="Q12" s="46"/>
      <c r="R12" s="47" t="str">
        <f t="shared" si="7"/>
        <v>-</v>
      </c>
      <c r="S12" s="46"/>
      <c r="T12" s="45" t="str">
        <f t="shared" si="8"/>
        <v>-</v>
      </c>
      <c r="U12" s="46"/>
      <c r="V12" s="47" t="str">
        <f t="shared" si="9"/>
        <v>-</v>
      </c>
      <c r="W12" s="46"/>
      <c r="X12" s="45" t="str">
        <f t="shared" si="10"/>
        <v>-</v>
      </c>
      <c r="Y12" s="46"/>
      <c r="Z12" s="47" t="str">
        <f t="shared" si="11"/>
        <v>-</v>
      </c>
      <c r="AA12" s="46"/>
      <c r="AB12" s="45" t="str">
        <f t="shared" si="12"/>
        <v>-</v>
      </c>
      <c r="AC12" s="46"/>
      <c r="AD12" s="47" t="str">
        <f t="shared" si="13"/>
        <v>-</v>
      </c>
      <c r="AE12" s="46"/>
      <c r="AF12" s="45" t="str">
        <f t="shared" si="14"/>
        <v>-</v>
      </c>
      <c r="AG12" s="46"/>
      <c r="AH12" s="47" t="str">
        <f t="shared" si="15"/>
        <v>-</v>
      </c>
      <c r="AI12" s="46"/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16"/>
        <v>0</v>
      </c>
      <c r="AV12" s="53">
        <f t="shared" si="17"/>
        <v>0</v>
      </c>
      <c r="AW12" s="53">
        <f t="shared" si="18"/>
        <v>0</v>
      </c>
      <c r="AX12" s="53">
        <f t="shared" si="19"/>
        <v>0</v>
      </c>
      <c r="AY12" s="53">
        <f t="shared" si="20"/>
        <v>0</v>
      </c>
      <c r="AZ12" s="53">
        <f t="shared" si="21"/>
        <v>0</v>
      </c>
      <c r="BA12" s="54">
        <f t="shared" si="22"/>
        <v>0</v>
      </c>
      <c r="BB12" s="54">
        <f t="shared" si="23"/>
        <v>0</v>
      </c>
      <c r="BC12" s="54">
        <f t="shared" si="24"/>
        <v>0</v>
      </c>
      <c r="BD12" s="54">
        <f t="shared" si="25"/>
        <v>0</v>
      </c>
      <c r="BE12" s="54">
        <f t="shared" si="26"/>
        <v>0</v>
      </c>
      <c r="BF12" s="54">
        <f t="shared" si="27"/>
        <v>0</v>
      </c>
    </row>
    <row r="13" spans="1:58" s="51" customFormat="1" ht="15" customHeight="1">
      <c r="A13" s="37">
        <v>7</v>
      </c>
      <c r="B13" s="38">
        <f t="shared" si="0"/>
        <v>0</v>
      </c>
      <c r="C13" s="39">
        <f t="shared" si="1"/>
        <v>0</v>
      </c>
      <c r="D13" s="40">
        <f t="shared" si="2"/>
        <v>0</v>
      </c>
      <c r="E13" s="41">
        <f t="shared" si="3"/>
        <v>0</v>
      </c>
      <c r="F13" s="42">
        <v>7</v>
      </c>
      <c r="G13" s="78">
        <f>'Semefinal-start men'!B14</f>
        <v>7</v>
      </c>
      <c r="H13" s="43" t="str">
        <f>'Semefinal-start men'!C14</f>
        <v>Wilhelm</v>
      </c>
      <c r="I13" s="12" t="str">
        <f>'Semefinal-start men'!D14</f>
        <v>Heiko</v>
      </c>
      <c r="J13" s="12" t="str">
        <f>'Semefinal-start men'!E14</f>
        <v>AUT</v>
      </c>
      <c r="K13" s="44">
        <f>'Semefinal-start men'!F14</f>
        <v>56</v>
      </c>
      <c r="L13" s="45" t="str">
        <f t="shared" si="4"/>
        <v>-</v>
      </c>
      <c r="M13" s="46"/>
      <c r="N13" s="47" t="str">
        <f t="shared" si="5"/>
        <v>-</v>
      </c>
      <c r="O13" s="46"/>
      <c r="P13" s="45" t="str">
        <f t="shared" si="6"/>
        <v>-</v>
      </c>
      <c r="Q13" s="46"/>
      <c r="R13" s="47" t="str">
        <f t="shared" si="7"/>
        <v>-</v>
      </c>
      <c r="S13" s="46"/>
      <c r="T13" s="45" t="str">
        <f t="shared" si="8"/>
        <v>-</v>
      </c>
      <c r="U13" s="46"/>
      <c r="V13" s="47" t="str">
        <f t="shared" si="9"/>
        <v>-</v>
      </c>
      <c r="W13" s="46"/>
      <c r="X13" s="45" t="str">
        <f t="shared" si="10"/>
        <v>-</v>
      </c>
      <c r="Y13" s="46"/>
      <c r="Z13" s="47" t="str">
        <f t="shared" si="11"/>
        <v>-</v>
      </c>
      <c r="AA13" s="46"/>
      <c r="AB13" s="45" t="str">
        <f t="shared" si="12"/>
        <v>-</v>
      </c>
      <c r="AC13" s="46"/>
      <c r="AD13" s="47" t="str">
        <f t="shared" si="13"/>
        <v>-</v>
      </c>
      <c r="AE13" s="46"/>
      <c r="AF13" s="45" t="str">
        <f t="shared" si="14"/>
        <v>-</v>
      </c>
      <c r="AG13" s="46"/>
      <c r="AH13" s="47" t="str">
        <f t="shared" si="15"/>
        <v>-</v>
      </c>
      <c r="AI13" s="46"/>
      <c r="AJ13" s="48"/>
      <c r="AK13" s="49"/>
      <c r="AL13" s="50"/>
      <c r="AM13" s="49"/>
      <c r="AN13" s="48"/>
      <c r="AO13" s="49"/>
      <c r="AP13" s="50"/>
      <c r="AQ13" s="49"/>
      <c r="AS13" s="52">
        <v>687690100100</v>
      </c>
      <c r="AT13" s="9">
        <v>7</v>
      </c>
      <c r="AU13" s="53">
        <f t="shared" si="16"/>
        <v>0</v>
      </c>
      <c r="AV13" s="53">
        <f t="shared" si="17"/>
        <v>0</v>
      </c>
      <c r="AW13" s="53">
        <f t="shared" si="18"/>
        <v>0</v>
      </c>
      <c r="AX13" s="53">
        <f t="shared" si="19"/>
        <v>0</v>
      </c>
      <c r="AY13" s="53">
        <f t="shared" si="20"/>
        <v>0</v>
      </c>
      <c r="AZ13" s="53">
        <f t="shared" si="21"/>
        <v>0</v>
      </c>
      <c r="BA13" s="54">
        <f t="shared" si="22"/>
        <v>0</v>
      </c>
      <c r="BB13" s="54">
        <f t="shared" si="23"/>
        <v>0</v>
      </c>
      <c r="BC13" s="54">
        <f t="shared" si="24"/>
        <v>0</v>
      </c>
      <c r="BD13" s="54">
        <f t="shared" si="25"/>
        <v>0</v>
      </c>
      <c r="BE13" s="54">
        <f t="shared" si="26"/>
        <v>0</v>
      </c>
      <c r="BF13" s="54">
        <f t="shared" si="27"/>
        <v>0</v>
      </c>
    </row>
    <row r="14" spans="1:58" s="51" customFormat="1" ht="15" customHeight="1">
      <c r="A14" s="37">
        <v>8</v>
      </c>
      <c r="B14" s="38">
        <f t="shared" si="0"/>
        <v>0</v>
      </c>
      <c r="C14" s="39">
        <f t="shared" si="1"/>
        <v>0</v>
      </c>
      <c r="D14" s="40">
        <f t="shared" si="2"/>
        <v>0</v>
      </c>
      <c r="E14" s="41">
        <f t="shared" si="3"/>
        <v>0</v>
      </c>
      <c r="F14" s="42">
        <v>8</v>
      </c>
      <c r="G14" s="78">
        <f>'Semefinal-start men'!B15</f>
        <v>8</v>
      </c>
      <c r="H14" s="43" t="str">
        <f>'Semefinal-start men'!C15</f>
        <v>Schulte</v>
      </c>
      <c r="I14" s="12" t="str">
        <f>'Semefinal-start men'!D15</f>
        <v>Ferdinand</v>
      </c>
      <c r="J14" s="12" t="str">
        <f>'Semefinal-start men'!E15</f>
        <v>NED</v>
      </c>
      <c r="K14" s="44">
        <f>'Semefinal-start men'!F15</f>
        <v>52</v>
      </c>
      <c r="L14" s="45" t="str">
        <f t="shared" si="4"/>
        <v>-</v>
      </c>
      <c r="M14" s="46"/>
      <c r="N14" s="47" t="str">
        <f t="shared" si="5"/>
        <v>-</v>
      </c>
      <c r="O14" s="46"/>
      <c r="P14" s="45" t="str">
        <f t="shared" si="6"/>
        <v>-</v>
      </c>
      <c r="Q14" s="46"/>
      <c r="R14" s="47" t="str">
        <f t="shared" si="7"/>
        <v>-</v>
      </c>
      <c r="S14" s="46"/>
      <c r="T14" s="45" t="str">
        <f t="shared" si="8"/>
        <v>-</v>
      </c>
      <c r="U14" s="46"/>
      <c r="V14" s="47" t="str">
        <f t="shared" si="9"/>
        <v>-</v>
      </c>
      <c r="W14" s="46"/>
      <c r="X14" s="45" t="str">
        <f t="shared" si="10"/>
        <v>-</v>
      </c>
      <c r="Y14" s="46"/>
      <c r="Z14" s="47" t="str">
        <f t="shared" si="11"/>
        <v>-</v>
      </c>
      <c r="AA14" s="46"/>
      <c r="AB14" s="45" t="str">
        <f t="shared" si="12"/>
        <v>-</v>
      </c>
      <c r="AC14" s="46"/>
      <c r="AD14" s="47" t="str">
        <f t="shared" si="13"/>
        <v>-</v>
      </c>
      <c r="AE14" s="46"/>
      <c r="AF14" s="45" t="str">
        <f t="shared" si="14"/>
        <v>-</v>
      </c>
      <c r="AG14" s="46"/>
      <c r="AH14" s="47" t="str">
        <f t="shared" si="15"/>
        <v>-</v>
      </c>
      <c r="AI14" s="46"/>
      <c r="AJ14" s="48"/>
      <c r="AK14" s="49"/>
      <c r="AL14" s="50"/>
      <c r="AM14" s="49"/>
      <c r="AN14" s="48"/>
      <c r="AO14" s="49"/>
      <c r="AP14" s="50"/>
      <c r="AQ14" s="49"/>
      <c r="AS14" s="52">
        <v>593595100100</v>
      </c>
      <c r="AT14" s="9">
        <v>8</v>
      </c>
      <c r="AU14" s="53">
        <f t="shared" si="16"/>
        <v>0</v>
      </c>
      <c r="AV14" s="53">
        <f t="shared" si="17"/>
        <v>0</v>
      </c>
      <c r="AW14" s="53">
        <f t="shared" si="18"/>
        <v>0</v>
      </c>
      <c r="AX14" s="53">
        <f t="shared" si="19"/>
        <v>0</v>
      </c>
      <c r="AY14" s="53">
        <f t="shared" si="20"/>
        <v>0</v>
      </c>
      <c r="AZ14" s="53">
        <f t="shared" si="21"/>
        <v>0</v>
      </c>
      <c r="BA14" s="54">
        <f t="shared" si="22"/>
        <v>0</v>
      </c>
      <c r="BB14" s="54">
        <f t="shared" si="23"/>
        <v>0</v>
      </c>
      <c r="BC14" s="54">
        <f t="shared" si="24"/>
        <v>0</v>
      </c>
      <c r="BD14" s="54">
        <f t="shared" si="25"/>
        <v>0</v>
      </c>
      <c r="BE14" s="54">
        <f t="shared" si="26"/>
        <v>0</v>
      </c>
      <c r="BF14" s="54">
        <f t="shared" si="27"/>
        <v>0</v>
      </c>
    </row>
    <row r="15" spans="1:58" s="51" customFormat="1" ht="15" customHeight="1">
      <c r="A15" s="37">
        <v>9</v>
      </c>
      <c r="B15" s="38">
        <f t="shared" si="0"/>
        <v>0</v>
      </c>
      <c r="C15" s="39">
        <f t="shared" si="1"/>
        <v>0</v>
      </c>
      <c r="D15" s="40">
        <f t="shared" si="2"/>
        <v>0</v>
      </c>
      <c r="E15" s="41">
        <f t="shared" si="3"/>
        <v>0</v>
      </c>
      <c r="F15" s="42">
        <v>9</v>
      </c>
      <c r="G15" s="78">
        <f>'Semefinal-start men'!B16</f>
        <v>9</v>
      </c>
      <c r="H15" s="43" t="str">
        <f>'Semefinal-start men'!C16</f>
        <v>Calibani</v>
      </c>
      <c r="I15" s="12" t="str">
        <f>'Semefinal-start men'!D16</f>
        <v>Mauro</v>
      </c>
      <c r="J15" s="12" t="str">
        <f>'Semefinal-start men'!E16</f>
        <v>ITA</v>
      </c>
      <c r="K15" s="44">
        <f>'Semefinal-start men'!F16</f>
        <v>48</v>
      </c>
      <c r="L15" s="45" t="str">
        <f t="shared" si="4"/>
        <v>-</v>
      </c>
      <c r="M15" s="46"/>
      <c r="N15" s="47" t="str">
        <f t="shared" si="5"/>
        <v>-</v>
      </c>
      <c r="O15" s="46"/>
      <c r="P15" s="45" t="str">
        <f t="shared" si="6"/>
        <v>-</v>
      </c>
      <c r="Q15" s="46"/>
      <c r="R15" s="47" t="str">
        <f t="shared" si="7"/>
        <v>-</v>
      </c>
      <c r="S15" s="46"/>
      <c r="T15" s="45" t="str">
        <f t="shared" si="8"/>
        <v>-</v>
      </c>
      <c r="U15" s="46"/>
      <c r="V15" s="47" t="str">
        <f t="shared" si="9"/>
        <v>-</v>
      </c>
      <c r="W15" s="46"/>
      <c r="X15" s="45" t="str">
        <f t="shared" si="10"/>
        <v>-</v>
      </c>
      <c r="Y15" s="46"/>
      <c r="Z15" s="47" t="str">
        <f t="shared" si="11"/>
        <v>-</v>
      </c>
      <c r="AA15" s="46"/>
      <c r="AB15" s="45" t="str">
        <f t="shared" si="12"/>
        <v>-</v>
      </c>
      <c r="AC15" s="46"/>
      <c r="AD15" s="47" t="str">
        <f t="shared" si="13"/>
        <v>-</v>
      </c>
      <c r="AE15" s="46"/>
      <c r="AF15" s="45" t="str">
        <f t="shared" si="14"/>
        <v>-</v>
      </c>
      <c r="AG15" s="46"/>
      <c r="AH15" s="47" t="str">
        <f t="shared" si="15"/>
        <v>-</v>
      </c>
      <c r="AI15" s="46"/>
      <c r="AJ15" s="48"/>
      <c r="AK15" s="49"/>
      <c r="AL15" s="50"/>
      <c r="AM15" s="49"/>
      <c r="AN15" s="48"/>
      <c r="AO15" s="49"/>
      <c r="AP15" s="50"/>
      <c r="AQ15" s="49"/>
      <c r="AS15" s="52">
        <v>592691100100</v>
      </c>
      <c r="AT15" s="9">
        <v>9</v>
      </c>
      <c r="AU15" s="53">
        <f t="shared" si="16"/>
        <v>0</v>
      </c>
      <c r="AV15" s="53">
        <f t="shared" si="17"/>
        <v>0</v>
      </c>
      <c r="AW15" s="53">
        <f t="shared" si="18"/>
        <v>0</v>
      </c>
      <c r="AX15" s="53">
        <f t="shared" si="19"/>
        <v>0</v>
      </c>
      <c r="AY15" s="53">
        <f t="shared" si="20"/>
        <v>0</v>
      </c>
      <c r="AZ15" s="53">
        <f t="shared" si="21"/>
        <v>0</v>
      </c>
      <c r="BA15" s="54">
        <f t="shared" si="22"/>
        <v>0</v>
      </c>
      <c r="BB15" s="54">
        <f t="shared" si="23"/>
        <v>0</v>
      </c>
      <c r="BC15" s="54">
        <f t="shared" si="24"/>
        <v>0</v>
      </c>
      <c r="BD15" s="54">
        <f t="shared" si="25"/>
        <v>0</v>
      </c>
      <c r="BE15" s="54">
        <f t="shared" si="26"/>
        <v>0</v>
      </c>
      <c r="BF15" s="54">
        <f t="shared" si="27"/>
        <v>0</v>
      </c>
    </row>
    <row r="16" spans="1:58" s="51" customFormat="1" ht="15" customHeight="1">
      <c r="A16" s="37">
        <v>10</v>
      </c>
      <c r="B16" s="38">
        <f t="shared" si="0"/>
        <v>0</v>
      </c>
      <c r="C16" s="39">
        <f t="shared" si="1"/>
        <v>0</v>
      </c>
      <c r="D16" s="40">
        <f t="shared" si="2"/>
        <v>0</v>
      </c>
      <c r="E16" s="41">
        <f t="shared" si="3"/>
        <v>0</v>
      </c>
      <c r="F16" s="42">
        <v>10</v>
      </c>
      <c r="G16" s="78">
        <f>'Semefinal-start men'!B17</f>
        <v>10</v>
      </c>
      <c r="H16" s="43" t="str">
        <f>'Semefinal-start men'!C17</f>
        <v>Jongeneelen</v>
      </c>
      <c r="I16" s="12" t="str">
        <f>'Semefinal-start men'!D17</f>
        <v>Wouter</v>
      </c>
      <c r="J16" s="12" t="str">
        <f>'Semefinal-start men'!E17</f>
        <v>NED</v>
      </c>
      <c r="K16" s="44">
        <f>'Semefinal-start men'!F17</f>
        <v>45</v>
      </c>
      <c r="L16" s="45" t="str">
        <f t="shared" si="4"/>
        <v>-</v>
      </c>
      <c r="M16" s="46"/>
      <c r="N16" s="47" t="str">
        <f t="shared" si="5"/>
        <v>-</v>
      </c>
      <c r="O16" s="46"/>
      <c r="P16" s="45" t="str">
        <f t="shared" si="6"/>
        <v>-</v>
      </c>
      <c r="Q16" s="46"/>
      <c r="R16" s="47" t="str">
        <f t="shared" si="7"/>
        <v>-</v>
      </c>
      <c r="S16" s="46"/>
      <c r="T16" s="45" t="str">
        <f t="shared" si="8"/>
        <v>-</v>
      </c>
      <c r="U16" s="46"/>
      <c r="V16" s="47" t="str">
        <f t="shared" si="9"/>
        <v>-</v>
      </c>
      <c r="W16" s="46"/>
      <c r="X16" s="45" t="str">
        <f t="shared" si="10"/>
        <v>-</v>
      </c>
      <c r="Y16" s="46"/>
      <c r="Z16" s="47" t="str">
        <f t="shared" si="11"/>
        <v>-</v>
      </c>
      <c r="AA16" s="46"/>
      <c r="AB16" s="45" t="str">
        <f t="shared" si="12"/>
        <v>-</v>
      </c>
      <c r="AC16" s="46"/>
      <c r="AD16" s="47" t="str">
        <f t="shared" si="13"/>
        <v>-</v>
      </c>
      <c r="AE16" s="46"/>
      <c r="AF16" s="45" t="str">
        <f t="shared" si="14"/>
        <v>-</v>
      </c>
      <c r="AG16" s="46"/>
      <c r="AH16" s="47" t="str">
        <f t="shared" si="15"/>
        <v>-</v>
      </c>
      <c r="AI16" s="46"/>
      <c r="AJ16" s="48"/>
      <c r="AK16" s="49"/>
      <c r="AL16" s="50"/>
      <c r="AM16" s="49"/>
      <c r="AN16" s="48"/>
      <c r="AO16" s="49"/>
      <c r="AP16" s="50"/>
      <c r="AQ16" s="49"/>
      <c r="AS16" s="52">
        <v>591691100100</v>
      </c>
      <c r="AT16" s="9">
        <v>10</v>
      </c>
      <c r="AU16" s="53">
        <f t="shared" si="16"/>
        <v>0</v>
      </c>
      <c r="AV16" s="53">
        <f t="shared" si="17"/>
        <v>0</v>
      </c>
      <c r="AW16" s="53">
        <f t="shared" si="18"/>
        <v>0</v>
      </c>
      <c r="AX16" s="53">
        <f t="shared" si="19"/>
        <v>0</v>
      </c>
      <c r="AY16" s="53">
        <f t="shared" si="20"/>
        <v>0</v>
      </c>
      <c r="AZ16" s="53">
        <f t="shared" si="21"/>
        <v>0</v>
      </c>
      <c r="BA16" s="54">
        <f t="shared" si="22"/>
        <v>0</v>
      </c>
      <c r="BB16" s="54">
        <f t="shared" si="23"/>
        <v>0</v>
      </c>
      <c r="BC16" s="54">
        <f t="shared" si="24"/>
        <v>0</v>
      </c>
      <c r="BD16" s="54">
        <f t="shared" si="25"/>
        <v>0</v>
      </c>
      <c r="BE16" s="54">
        <f t="shared" si="26"/>
        <v>0</v>
      </c>
      <c r="BF16" s="54">
        <f t="shared" si="27"/>
        <v>0</v>
      </c>
    </row>
    <row r="17" spans="1:58" s="51" customFormat="1" ht="15" customHeight="1">
      <c r="A17" s="37">
        <v>11</v>
      </c>
      <c r="B17" s="38">
        <f t="shared" si="0"/>
        <v>0</v>
      </c>
      <c r="C17" s="39">
        <f t="shared" si="1"/>
        <v>0</v>
      </c>
      <c r="D17" s="40">
        <f t="shared" si="2"/>
        <v>0</v>
      </c>
      <c r="E17" s="41">
        <f t="shared" si="3"/>
        <v>0</v>
      </c>
      <c r="F17" s="42">
        <v>11</v>
      </c>
      <c r="G17" s="78">
        <f>'Semefinal-start men'!B18</f>
        <v>11</v>
      </c>
      <c r="H17" s="43" t="str">
        <f>'Semefinal-start men'!C18</f>
        <v>Thomassin</v>
      </c>
      <c r="I17" s="12" t="str">
        <f>'Semefinal-start men'!D18</f>
        <v>Matthieu</v>
      </c>
      <c r="J17" s="12" t="str">
        <f>'Semefinal-start men'!E18</f>
        <v>FRA</v>
      </c>
      <c r="K17" s="44">
        <f>'Semefinal-start men'!F18</f>
        <v>44</v>
      </c>
      <c r="L17" s="45" t="str">
        <f t="shared" si="4"/>
        <v>-</v>
      </c>
      <c r="M17" s="46"/>
      <c r="N17" s="47" t="str">
        <f t="shared" si="5"/>
        <v>-</v>
      </c>
      <c r="O17" s="46"/>
      <c r="P17" s="45" t="str">
        <f t="shared" si="6"/>
        <v>-</v>
      </c>
      <c r="Q17" s="46"/>
      <c r="R17" s="47" t="str">
        <f t="shared" si="7"/>
        <v>-</v>
      </c>
      <c r="S17" s="46"/>
      <c r="T17" s="45" t="str">
        <f t="shared" si="8"/>
        <v>-</v>
      </c>
      <c r="U17" s="46"/>
      <c r="V17" s="47" t="str">
        <f t="shared" si="9"/>
        <v>-</v>
      </c>
      <c r="W17" s="46"/>
      <c r="X17" s="45" t="str">
        <f t="shared" si="10"/>
        <v>-</v>
      </c>
      <c r="Y17" s="46"/>
      <c r="Z17" s="47" t="str">
        <f t="shared" si="11"/>
        <v>-</v>
      </c>
      <c r="AA17" s="46"/>
      <c r="AB17" s="45" t="str">
        <f t="shared" si="12"/>
        <v>-</v>
      </c>
      <c r="AC17" s="46"/>
      <c r="AD17" s="47" t="str">
        <f t="shared" si="13"/>
        <v>-</v>
      </c>
      <c r="AE17" s="46"/>
      <c r="AF17" s="45" t="str">
        <f t="shared" si="14"/>
        <v>-</v>
      </c>
      <c r="AG17" s="46"/>
      <c r="AH17" s="47" t="str">
        <f t="shared" si="15"/>
        <v>-</v>
      </c>
      <c r="AI17" s="46"/>
      <c r="AJ17" s="48"/>
      <c r="AK17" s="49"/>
      <c r="AL17" s="50"/>
      <c r="AM17" s="49"/>
      <c r="AN17" s="48"/>
      <c r="AO17" s="49"/>
      <c r="AP17" s="50"/>
      <c r="AQ17" s="49"/>
      <c r="AS17" s="52">
        <v>591689100100</v>
      </c>
      <c r="AT17" s="9">
        <v>11</v>
      </c>
      <c r="AU17" s="53">
        <f t="shared" si="16"/>
        <v>0</v>
      </c>
      <c r="AV17" s="53">
        <f t="shared" si="17"/>
        <v>0</v>
      </c>
      <c r="AW17" s="53">
        <f t="shared" si="18"/>
        <v>0</v>
      </c>
      <c r="AX17" s="53">
        <f t="shared" si="19"/>
        <v>0</v>
      </c>
      <c r="AY17" s="53">
        <f t="shared" si="20"/>
        <v>0</v>
      </c>
      <c r="AZ17" s="53">
        <f t="shared" si="21"/>
        <v>0</v>
      </c>
      <c r="BA17" s="54">
        <f t="shared" si="22"/>
        <v>0</v>
      </c>
      <c r="BB17" s="54">
        <f t="shared" si="23"/>
        <v>0</v>
      </c>
      <c r="BC17" s="54">
        <f t="shared" si="24"/>
        <v>0</v>
      </c>
      <c r="BD17" s="54">
        <f t="shared" si="25"/>
        <v>0</v>
      </c>
      <c r="BE17" s="54">
        <f t="shared" si="26"/>
        <v>0</v>
      </c>
      <c r="BF17" s="54">
        <f t="shared" si="27"/>
        <v>0</v>
      </c>
    </row>
    <row r="18" spans="1:58" s="51" customFormat="1" ht="15" customHeight="1">
      <c r="A18" s="37">
        <v>12</v>
      </c>
      <c r="B18" s="38">
        <f t="shared" si="0"/>
        <v>0</v>
      </c>
      <c r="C18" s="39">
        <f t="shared" si="1"/>
        <v>0</v>
      </c>
      <c r="D18" s="40">
        <f t="shared" si="2"/>
        <v>0</v>
      </c>
      <c r="E18" s="41">
        <f t="shared" si="3"/>
        <v>0</v>
      </c>
      <c r="F18" s="42">
        <v>12</v>
      </c>
      <c r="G18" s="78">
        <f>'Semefinal-start men'!B19</f>
        <v>12</v>
      </c>
      <c r="H18" s="43" t="str">
        <f>'Semefinal-start men'!C19</f>
        <v>Selica</v>
      </c>
      <c r="I18" s="12" t="str">
        <f>'Semefinal-start men'!D19</f>
        <v>Gregor</v>
      </c>
      <c r="J18" s="12" t="str">
        <f>'Semefinal-start men'!E19</f>
        <v>SLO</v>
      </c>
      <c r="K18" s="44">
        <f>'Semefinal-start men'!F19</f>
        <v>42</v>
      </c>
      <c r="L18" s="45" t="str">
        <f t="shared" si="4"/>
        <v>-</v>
      </c>
      <c r="M18" s="46"/>
      <c r="N18" s="47" t="str">
        <f t="shared" si="5"/>
        <v>-</v>
      </c>
      <c r="O18" s="46"/>
      <c r="P18" s="45" t="str">
        <f t="shared" si="6"/>
        <v>-</v>
      </c>
      <c r="Q18" s="46"/>
      <c r="R18" s="47" t="str">
        <f t="shared" si="7"/>
        <v>-</v>
      </c>
      <c r="S18" s="46"/>
      <c r="T18" s="45" t="str">
        <f t="shared" si="8"/>
        <v>-</v>
      </c>
      <c r="U18" s="46"/>
      <c r="V18" s="47" t="str">
        <f t="shared" si="9"/>
        <v>-</v>
      </c>
      <c r="W18" s="46"/>
      <c r="X18" s="45" t="str">
        <f t="shared" si="10"/>
        <v>-</v>
      </c>
      <c r="Y18" s="46"/>
      <c r="Z18" s="47" t="str">
        <f t="shared" si="11"/>
        <v>-</v>
      </c>
      <c r="AA18" s="46"/>
      <c r="AB18" s="45" t="str">
        <f t="shared" si="12"/>
        <v>-</v>
      </c>
      <c r="AC18" s="46"/>
      <c r="AD18" s="47" t="str">
        <f t="shared" si="13"/>
        <v>-</v>
      </c>
      <c r="AE18" s="46"/>
      <c r="AF18" s="45" t="str">
        <f t="shared" si="14"/>
        <v>-</v>
      </c>
      <c r="AG18" s="46"/>
      <c r="AH18" s="47" t="str">
        <f t="shared" si="15"/>
        <v>-</v>
      </c>
      <c r="AI18" s="46"/>
      <c r="AJ18" s="48"/>
      <c r="AK18" s="49"/>
      <c r="AL18" s="50"/>
      <c r="AM18" s="49"/>
      <c r="AN18" s="48"/>
      <c r="AO18" s="49"/>
      <c r="AP18" s="50"/>
      <c r="AQ18" s="49"/>
      <c r="AS18" s="52">
        <v>494591100100</v>
      </c>
      <c r="AT18" s="9">
        <v>12</v>
      </c>
      <c r="AU18" s="53">
        <f t="shared" si="16"/>
        <v>0</v>
      </c>
      <c r="AV18" s="53">
        <f t="shared" si="17"/>
        <v>0</v>
      </c>
      <c r="AW18" s="53">
        <f t="shared" si="18"/>
        <v>0</v>
      </c>
      <c r="AX18" s="53">
        <f t="shared" si="19"/>
        <v>0</v>
      </c>
      <c r="AY18" s="53">
        <f t="shared" si="20"/>
        <v>0</v>
      </c>
      <c r="AZ18" s="53">
        <f t="shared" si="21"/>
        <v>0</v>
      </c>
      <c r="BA18" s="54">
        <f t="shared" si="22"/>
        <v>0</v>
      </c>
      <c r="BB18" s="54">
        <f t="shared" si="23"/>
        <v>0</v>
      </c>
      <c r="BC18" s="54">
        <f t="shared" si="24"/>
        <v>0</v>
      </c>
      <c r="BD18" s="54">
        <f t="shared" si="25"/>
        <v>0</v>
      </c>
      <c r="BE18" s="54">
        <f t="shared" si="26"/>
        <v>0</v>
      </c>
      <c r="BF18" s="54">
        <f t="shared" si="27"/>
        <v>0</v>
      </c>
    </row>
    <row r="19" spans="1:58" s="51" customFormat="1" ht="15" customHeight="1">
      <c r="A19" s="37">
        <v>13</v>
      </c>
      <c r="B19" s="38">
        <f t="shared" si="0"/>
        <v>0</v>
      </c>
      <c r="C19" s="39">
        <f t="shared" si="1"/>
        <v>0</v>
      </c>
      <c r="D19" s="40">
        <f t="shared" si="2"/>
        <v>0</v>
      </c>
      <c r="E19" s="41">
        <f t="shared" si="3"/>
        <v>0</v>
      </c>
      <c r="F19" s="42">
        <v>13</v>
      </c>
      <c r="G19" s="78">
        <f>'Semefinal-start men'!B20</f>
        <v>13</v>
      </c>
      <c r="H19" s="43" t="str">
        <f>'Semefinal-start men'!C20</f>
        <v>Glairon Mondet</v>
      </c>
      <c r="I19" s="12" t="str">
        <f>'Semefinal-start men'!D20</f>
        <v>Guillaum</v>
      </c>
      <c r="J19" s="12" t="str">
        <f>'Semefinal-start men'!E20</f>
        <v>FRA</v>
      </c>
      <c r="K19" s="44">
        <f>'Semefinal-start men'!F20</f>
        <v>36</v>
      </c>
      <c r="L19" s="45" t="str">
        <f t="shared" si="4"/>
        <v>-</v>
      </c>
      <c r="M19" s="46"/>
      <c r="N19" s="47" t="str">
        <f t="shared" si="5"/>
        <v>-</v>
      </c>
      <c r="O19" s="46"/>
      <c r="P19" s="45" t="str">
        <f t="shared" si="6"/>
        <v>-</v>
      </c>
      <c r="Q19" s="46"/>
      <c r="R19" s="47" t="str">
        <f t="shared" si="7"/>
        <v>-</v>
      </c>
      <c r="S19" s="46"/>
      <c r="T19" s="45" t="str">
        <f t="shared" si="8"/>
        <v>-</v>
      </c>
      <c r="U19" s="46"/>
      <c r="V19" s="47" t="str">
        <f t="shared" si="9"/>
        <v>-</v>
      </c>
      <c r="W19" s="46"/>
      <c r="X19" s="45" t="str">
        <f t="shared" si="10"/>
        <v>-</v>
      </c>
      <c r="Y19" s="46"/>
      <c r="Z19" s="47" t="str">
        <f t="shared" si="11"/>
        <v>-</v>
      </c>
      <c r="AA19" s="46"/>
      <c r="AB19" s="45" t="str">
        <f t="shared" si="12"/>
        <v>-</v>
      </c>
      <c r="AC19" s="46"/>
      <c r="AD19" s="47" t="str">
        <f t="shared" si="13"/>
        <v>-</v>
      </c>
      <c r="AE19" s="46"/>
      <c r="AF19" s="45" t="str">
        <f t="shared" si="14"/>
        <v>-</v>
      </c>
      <c r="AG19" s="46"/>
      <c r="AH19" s="47" t="str">
        <f t="shared" si="15"/>
        <v>-</v>
      </c>
      <c r="AI19" s="46"/>
      <c r="AJ19" s="48"/>
      <c r="AK19" s="49"/>
      <c r="AL19" s="50"/>
      <c r="AM19" s="49"/>
      <c r="AN19" s="48"/>
      <c r="AO19" s="49"/>
      <c r="AP19" s="50"/>
      <c r="AQ19" s="49"/>
      <c r="AS19" s="52">
        <v>397692100100</v>
      </c>
      <c r="AT19" s="9">
        <v>13</v>
      </c>
      <c r="AU19" s="53">
        <f t="shared" si="16"/>
        <v>0</v>
      </c>
      <c r="AV19" s="53">
        <f t="shared" si="17"/>
        <v>0</v>
      </c>
      <c r="AW19" s="53">
        <f t="shared" si="18"/>
        <v>0</v>
      </c>
      <c r="AX19" s="53">
        <f t="shared" si="19"/>
        <v>0</v>
      </c>
      <c r="AY19" s="53">
        <f t="shared" si="20"/>
        <v>0</v>
      </c>
      <c r="AZ19" s="53">
        <f t="shared" si="21"/>
        <v>0</v>
      </c>
      <c r="BA19" s="54">
        <f t="shared" si="22"/>
        <v>0</v>
      </c>
      <c r="BB19" s="54">
        <f t="shared" si="23"/>
        <v>0</v>
      </c>
      <c r="BC19" s="54">
        <f t="shared" si="24"/>
        <v>0</v>
      </c>
      <c r="BD19" s="54">
        <f t="shared" si="25"/>
        <v>0</v>
      </c>
      <c r="BE19" s="54">
        <f t="shared" si="26"/>
        <v>0</v>
      </c>
      <c r="BF19" s="54">
        <f t="shared" si="27"/>
        <v>0</v>
      </c>
    </row>
    <row r="20" spans="1:58" s="51" customFormat="1" ht="15" customHeight="1">
      <c r="A20" s="37">
        <v>14</v>
      </c>
      <c r="B20" s="38">
        <f t="shared" si="0"/>
        <v>0</v>
      </c>
      <c r="C20" s="39">
        <f t="shared" si="1"/>
        <v>0</v>
      </c>
      <c r="D20" s="40">
        <f t="shared" si="2"/>
        <v>0</v>
      </c>
      <c r="E20" s="41">
        <f t="shared" si="3"/>
        <v>0</v>
      </c>
      <c r="F20" s="42">
        <v>14</v>
      </c>
      <c r="G20" s="78">
        <f>'Semefinal-start men'!B21</f>
        <v>14</v>
      </c>
      <c r="H20" s="43" t="str">
        <f>'Semefinal-start men'!C21</f>
        <v>Meral</v>
      </c>
      <c r="I20" s="12" t="str">
        <f>'Semefinal-start men'!D21</f>
        <v>Julien</v>
      </c>
      <c r="J20" s="12" t="str">
        <f>'Semefinal-start men'!E21</f>
        <v>FRA</v>
      </c>
      <c r="K20" s="44">
        <f>'Semefinal-start men'!F21</f>
        <v>34</v>
      </c>
      <c r="L20" s="45" t="str">
        <f t="shared" si="4"/>
        <v>-</v>
      </c>
      <c r="M20" s="46"/>
      <c r="N20" s="47" t="str">
        <f t="shared" si="5"/>
        <v>-</v>
      </c>
      <c r="O20" s="46"/>
      <c r="P20" s="45" t="str">
        <f t="shared" si="6"/>
        <v>-</v>
      </c>
      <c r="Q20" s="46"/>
      <c r="R20" s="47" t="str">
        <f t="shared" si="7"/>
        <v>-</v>
      </c>
      <c r="S20" s="46"/>
      <c r="T20" s="45" t="str">
        <f t="shared" si="8"/>
        <v>-</v>
      </c>
      <c r="U20" s="46"/>
      <c r="V20" s="47" t="str">
        <f t="shared" si="9"/>
        <v>-</v>
      </c>
      <c r="W20" s="46"/>
      <c r="X20" s="45" t="str">
        <f t="shared" si="10"/>
        <v>-</v>
      </c>
      <c r="Y20" s="46"/>
      <c r="Z20" s="47" t="str">
        <f t="shared" si="11"/>
        <v>-</v>
      </c>
      <c r="AA20" s="46"/>
      <c r="AB20" s="45" t="str">
        <f t="shared" si="12"/>
        <v>-</v>
      </c>
      <c r="AC20" s="46"/>
      <c r="AD20" s="47" t="str">
        <f t="shared" si="13"/>
        <v>-</v>
      </c>
      <c r="AE20" s="46"/>
      <c r="AF20" s="45" t="str">
        <f t="shared" si="14"/>
        <v>-</v>
      </c>
      <c r="AG20" s="46"/>
      <c r="AH20" s="47" t="str">
        <f t="shared" si="15"/>
        <v>-</v>
      </c>
      <c r="AI20" s="46"/>
      <c r="AJ20" s="48"/>
      <c r="AK20" s="49"/>
      <c r="AL20" s="50"/>
      <c r="AM20" s="49"/>
      <c r="AN20" s="48"/>
      <c r="AO20" s="49"/>
      <c r="AP20" s="50"/>
      <c r="AQ20" s="49"/>
      <c r="AS20" s="52">
        <v>293690100100</v>
      </c>
      <c r="AT20" s="9">
        <v>14</v>
      </c>
      <c r="AU20" s="53">
        <f t="shared" si="16"/>
        <v>0</v>
      </c>
      <c r="AV20" s="53">
        <f t="shared" si="17"/>
        <v>0</v>
      </c>
      <c r="AW20" s="53">
        <f t="shared" si="18"/>
        <v>0</v>
      </c>
      <c r="AX20" s="53">
        <f t="shared" si="19"/>
        <v>0</v>
      </c>
      <c r="AY20" s="53">
        <f t="shared" si="20"/>
        <v>0</v>
      </c>
      <c r="AZ20" s="53">
        <f t="shared" si="21"/>
        <v>0</v>
      </c>
      <c r="BA20" s="54">
        <f t="shared" si="22"/>
        <v>0</v>
      </c>
      <c r="BB20" s="54">
        <f t="shared" si="23"/>
        <v>0</v>
      </c>
      <c r="BC20" s="54">
        <f t="shared" si="24"/>
        <v>0</v>
      </c>
      <c r="BD20" s="54">
        <f t="shared" si="25"/>
        <v>0</v>
      </c>
      <c r="BE20" s="54">
        <f t="shared" si="26"/>
        <v>0</v>
      </c>
      <c r="BF20" s="54">
        <f t="shared" si="27"/>
        <v>0</v>
      </c>
    </row>
    <row r="21" spans="1:58" s="51" customFormat="1" ht="15" customHeight="1">
      <c r="A21" s="37">
        <v>15</v>
      </c>
      <c r="B21" s="38">
        <f t="shared" si="0"/>
        <v>0</v>
      </c>
      <c r="C21" s="39">
        <f t="shared" si="1"/>
        <v>0</v>
      </c>
      <c r="D21" s="40">
        <f t="shared" si="2"/>
        <v>0</v>
      </c>
      <c r="E21" s="41">
        <f t="shared" si="3"/>
        <v>0</v>
      </c>
      <c r="F21" s="42">
        <v>15</v>
      </c>
      <c r="G21" s="78">
        <f>'Semefinal-start men'!B22</f>
        <v>15</v>
      </c>
      <c r="H21" s="43" t="str">
        <f>'Semefinal-start men'!C22</f>
        <v>Verhoeven</v>
      </c>
      <c r="I21" s="12" t="str">
        <f>'Semefinal-start men'!D22</f>
        <v>Jorg</v>
      </c>
      <c r="J21" s="12" t="str">
        <f>'Semefinal-start men'!E22</f>
        <v>NED</v>
      </c>
      <c r="K21" s="44">
        <f>'Semefinal-start men'!F22</f>
        <v>32</v>
      </c>
      <c r="L21" s="45" t="str">
        <f t="shared" si="4"/>
        <v>-</v>
      </c>
      <c r="M21" s="46"/>
      <c r="N21" s="47" t="str">
        <f t="shared" si="5"/>
        <v>-</v>
      </c>
      <c r="O21" s="46"/>
      <c r="P21" s="45" t="str">
        <f t="shared" si="6"/>
        <v>-</v>
      </c>
      <c r="Q21" s="46"/>
      <c r="R21" s="47" t="str">
        <f t="shared" si="7"/>
        <v>-</v>
      </c>
      <c r="S21" s="46"/>
      <c r="T21" s="45" t="str">
        <f t="shared" si="8"/>
        <v>-</v>
      </c>
      <c r="U21" s="46"/>
      <c r="V21" s="47" t="str">
        <f t="shared" si="9"/>
        <v>-</v>
      </c>
      <c r="W21" s="46"/>
      <c r="X21" s="45" t="str">
        <f t="shared" si="10"/>
        <v>-</v>
      </c>
      <c r="Y21" s="46"/>
      <c r="Z21" s="47" t="str">
        <f t="shared" si="11"/>
        <v>-</v>
      </c>
      <c r="AA21" s="46"/>
      <c r="AB21" s="45" t="str">
        <f t="shared" si="12"/>
        <v>-</v>
      </c>
      <c r="AC21" s="46"/>
      <c r="AD21" s="47" t="str">
        <f t="shared" si="13"/>
        <v>-</v>
      </c>
      <c r="AE21" s="46"/>
      <c r="AF21" s="45" t="str">
        <f t="shared" si="14"/>
        <v>-</v>
      </c>
      <c r="AG21" s="46"/>
      <c r="AH21" s="47" t="str">
        <f t="shared" si="15"/>
        <v>-</v>
      </c>
      <c r="AI21" s="46"/>
      <c r="AJ21" s="48"/>
      <c r="AK21" s="49"/>
      <c r="AL21" s="50"/>
      <c r="AM21" s="49"/>
      <c r="AN21" s="48"/>
      <c r="AO21" s="49"/>
      <c r="AP21" s="50"/>
      <c r="AQ21" s="49"/>
      <c r="AS21" s="52">
        <v>199690100100</v>
      </c>
      <c r="AT21" s="9">
        <v>15</v>
      </c>
      <c r="AU21" s="53">
        <f t="shared" si="16"/>
        <v>0</v>
      </c>
      <c r="AV21" s="53">
        <f t="shared" si="17"/>
        <v>0</v>
      </c>
      <c r="AW21" s="53">
        <f t="shared" si="18"/>
        <v>0</v>
      </c>
      <c r="AX21" s="53">
        <f t="shared" si="19"/>
        <v>0</v>
      </c>
      <c r="AY21" s="53">
        <f t="shared" si="20"/>
        <v>0</v>
      </c>
      <c r="AZ21" s="53">
        <f t="shared" si="21"/>
        <v>0</v>
      </c>
      <c r="BA21" s="54">
        <f t="shared" si="22"/>
        <v>0</v>
      </c>
      <c r="BB21" s="54">
        <f t="shared" si="23"/>
        <v>0</v>
      </c>
      <c r="BC21" s="54">
        <f t="shared" si="24"/>
        <v>0</v>
      </c>
      <c r="BD21" s="54">
        <f t="shared" si="25"/>
        <v>0</v>
      </c>
      <c r="BE21" s="54">
        <f t="shared" si="26"/>
        <v>0</v>
      </c>
      <c r="BF21" s="54">
        <f t="shared" si="27"/>
        <v>0</v>
      </c>
    </row>
    <row r="22" spans="1:58" s="51" customFormat="1" ht="15" customHeight="1">
      <c r="A22" s="37">
        <v>16</v>
      </c>
      <c r="B22" s="38">
        <f t="shared" si="0"/>
        <v>0</v>
      </c>
      <c r="C22" s="39">
        <f t="shared" si="1"/>
        <v>0</v>
      </c>
      <c r="D22" s="40">
        <f t="shared" si="2"/>
        <v>0</v>
      </c>
      <c r="E22" s="41">
        <f t="shared" si="3"/>
        <v>0</v>
      </c>
      <c r="F22" s="42">
        <v>16</v>
      </c>
      <c r="G22" s="78">
        <f>'Semefinal-start men'!B23</f>
        <v>16</v>
      </c>
      <c r="H22" s="43" t="str">
        <f>'Semefinal-start men'!C23</f>
        <v>Mrázek</v>
      </c>
      <c r="I22" s="12" t="str">
        <f>'Semefinal-start men'!D23</f>
        <v>Tomás</v>
      </c>
      <c r="J22" s="12" t="str">
        <f>'Semefinal-start men'!E23</f>
        <v>CZE</v>
      </c>
      <c r="K22" s="44">
        <f>'Semefinal-start men'!F23</f>
        <v>28</v>
      </c>
      <c r="L22" s="45" t="str">
        <f t="shared" si="4"/>
        <v>-</v>
      </c>
      <c r="M22" s="46"/>
      <c r="N22" s="47" t="str">
        <f t="shared" si="5"/>
        <v>-</v>
      </c>
      <c r="O22" s="46"/>
      <c r="P22" s="45" t="str">
        <f t="shared" si="6"/>
        <v>-</v>
      </c>
      <c r="Q22" s="46"/>
      <c r="R22" s="47" t="str">
        <f t="shared" si="7"/>
        <v>-</v>
      </c>
      <c r="S22" s="46"/>
      <c r="T22" s="45" t="str">
        <f t="shared" si="8"/>
        <v>-</v>
      </c>
      <c r="U22" s="46"/>
      <c r="V22" s="47" t="str">
        <f t="shared" si="9"/>
        <v>-</v>
      </c>
      <c r="W22" s="46"/>
      <c r="X22" s="45" t="str">
        <f t="shared" si="10"/>
        <v>-</v>
      </c>
      <c r="Y22" s="46"/>
      <c r="Z22" s="47" t="str">
        <f t="shared" si="11"/>
        <v>-</v>
      </c>
      <c r="AA22" s="46"/>
      <c r="AB22" s="45" t="str">
        <f t="shared" si="12"/>
        <v>-</v>
      </c>
      <c r="AC22" s="46"/>
      <c r="AD22" s="47" t="str">
        <f t="shared" si="13"/>
        <v>-</v>
      </c>
      <c r="AE22" s="46"/>
      <c r="AF22" s="45" t="str">
        <f t="shared" si="14"/>
        <v>-</v>
      </c>
      <c r="AG22" s="46"/>
      <c r="AH22" s="47" t="str">
        <f t="shared" si="15"/>
        <v>-</v>
      </c>
      <c r="AI22" s="46"/>
      <c r="AJ22" s="48"/>
      <c r="AK22" s="49"/>
      <c r="AL22" s="50"/>
      <c r="AM22" s="49"/>
      <c r="AN22" s="48"/>
      <c r="AO22" s="49"/>
      <c r="AP22" s="50"/>
      <c r="AQ22" s="49"/>
      <c r="AS22" s="52">
        <v>199489100100</v>
      </c>
      <c r="AT22" s="9">
        <v>16</v>
      </c>
      <c r="AU22" s="53">
        <f t="shared" si="16"/>
        <v>0</v>
      </c>
      <c r="AV22" s="53">
        <f t="shared" si="17"/>
        <v>0</v>
      </c>
      <c r="AW22" s="53">
        <f t="shared" si="18"/>
        <v>0</v>
      </c>
      <c r="AX22" s="53">
        <f t="shared" si="19"/>
        <v>0</v>
      </c>
      <c r="AY22" s="53">
        <f t="shared" si="20"/>
        <v>0</v>
      </c>
      <c r="AZ22" s="53">
        <f t="shared" si="21"/>
        <v>0</v>
      </c>
      <c r="BA22" s="54">
        <f t="shared" si="22"/>
        <v>0</v>
      </c>
      <c r="BB22" s="54">
        <f t="shared" si="23"/>
        <v>0</v>
      </c>
      <c r="BC22" s="54">
        <f t="shared" si="24"/>
        <v>0</v>
      </c>
      <c r="BD22" s="54">
        <f t="shared" si="25"/>
        <v>0</v>
      </c>
      <c r="BE22" s="54">
        <f t="shared" si="26"/>
        <v>0</v>
      </c>
      <c r="BF22" s="54">
        <f t="shared" si="27"/>
        <v>0</v>
      </c>
    </row>
    <row r="23" spans="1:58" s="51" customFormat="1" ht="15" customHeight="1">
      <c r="A23" s="37">
        <v>17</v>
      </c>
      <c r="B23" s="38">
        <f t="shared" si="0"/>
        <v>0</v>
      </c>
      <c r="C23" s="39">
        <f t="shared" si="1"/>
        <v>0</v>
      </c>
      <c r="D23" s="40">
        <f t="shared" si="2"/>
        <v>0</v>
      </c>
      <c r="E23" s="41">
        <f t="shared" si="3"/>
        <v>0</v>
      </c>
      <c r="F23" s="42">
        <v>17</v>
      </c>
      <c r="G23" s="78">
        <f>'Semefinal-start men'!B24</f>
        <v>17</v>
      </c>
      <c r="H23" s="43" t="str">
        <f>'Semefinal-start men'!C24</f>
        <v>Jalmain</v>
      </c>
      <c r="I23" s="12" t="str">
        <f>'Semefinal-start men'!D24</f>
        <v>Sebastien</v>
      </c>
      <c r="J23" s="12" t="str">
        <f>'Semefinal-start men'!E24</f>
        <v>FRA</v>
      </c>
      <c r="K23" s="44">
        <f>'Semefinal-start men'!F24</f>
        <v>27</v>
      </c>
      <c r="L23" s="45" t="str">
        <f t="shared" si="4"/>
        <v>-</v>
      </c>
      <c r="M23" s="46"/>
      <c r="N23" s="47" t="str">
        <f t="shared" si="5"/>
        <v>-</v>
      </c>
      <c r="O23" s="46"/>
      <c r="P23" s="45" t="str">
        <f t="shared" si="6"/>
        <v>-</v>
      </c>
      <c r="Q23" s="46"/>
      <c r="R23" s="47" t="str">
        <f t="shared" si="7"/>
        <v>-</v>
      </c>
      <c r="S23" s="46"/>
      <c r="T23" s="45" t="str">
        <f t="shared" si="8"/>
        <v>-</v>
      </c>
      <c r="U23" s="46"/>
      <c r="V23" s="47" t="str">
        <f t="shared" si="9"/>
        <v>-</v>
      </c>
      <c r="W23" s="46"/>
      <c r="X23" s="45" t="str">
        <f t="shared" si="10"/>
        <v>-</v>
      </c>
      <c r="Y23" s="46"/>
      <c r="Z23" s="47" t="str">
        <f t="shared" si="11"/>
        <v>-</v>
      </c>
      <c r="AA23" s="46"/>
      <c r="AB23" s="45" t="str">
        <f t="shared" si="12"/>
        <v>-</v>
      </c>
      <c r="AC23" s="46"/>
      <c r="AD23" s="47" t="str">
        <f t="shared" si="13"/>
        <v>-</v>
      </c>
      <c r="AE23" s="46"/>
      <c r="AF23" s="45" t="str">
        <f t="shared" si="14"/>
        <v>-</v>
      </c>
      <c r="AG23" s="46"/>
      <c r="AH23" s="47" t="str">
        <f t="shared" si="15"/>
        <v>-</v>
      </c>
      <c r="AI23" s="46"/>
      <c r="AJ23" s="48"/>
      <c r="AK23" s="49"/>
      <c r="AL23" s="50"/>
      <c r="AM23" s="49"/>
      <c r="AN23" s="48"/>
      <c r="AO23" s="49"/>
      <c r="AP23" s="50"/>
      <c r="AQ23" s="49"/>
      <c r="AS23" s="52">
        <v>199394100100</v>
      </c>
      <c r="AT23" s="9">
        <v>17</v>
      </c>
      <c r="AU23" s="53">
        <f t="shared" si="16"/>
        <v>0</v>
      </c>
      <c r="AV23" s="53">
        <f t="shared" si="17"/>
        <v>0</v>
      </c>
      <c r="AW23" s="53">
        <f t="shared" si="18"/>
        <v>0</v>
      </c>
      <c r="AX23" s="53">
        <f t="shared" si="19"/>
        <v>0</v>
      </c>
      <c r="AY23" s="53">
        <f t="shared" si="20"/>
        <v>0</v>
      </c>
      <c r="AZ23" s="53">
        <f t="shared" si="21"/>
        <v>0</v>
      </c>
      <c r="BA23" s="54">
        <f t="shared" si="22"/>
        <v>0</v>
      </c>
      <c r="BB23" s="54">
        <f t="shared" si="23"/>
        <v>0</v>
      </c>
      <c r="BC23" s="54">
        <f t="shared" si="24"/>
        <v>0</v>
      </c>
      <c r="BD23" s="54">
        <f t="shared" si="25"/>
        <v>0</v>
      </c>
      <c r="BE23" s="54">
        <f t="shared" si="26"/>
        <v>0</v>
      </c>
      <c r="BF23" s="54">
        <f t="shared" si="27"/>
        <v>0</v>
      </c>
    </row>
    <row r="24" spans="1:58" s="51" customFormat="1" ht="15" customHeight="1">
      <c r="A24" s="37">
        <v>18</v>
      </c>
      <c r="B24" s="38">
        <f t="shared" si="0"/>
        <v>0</v>
      </c>
      <c r="C24" s="39">
        <f t="shared" si="1"/>
        <v>0</v>
      </c>
      <c r="D24" s="40">
        <f t="shared" si="2"/>
        <v>0</v>
      </c>
      <c r="E24" s="41">
        <f t="shared" si="3"/>
        <v>0</v>
      </c>
      <c r="F24" s="42">
        <v>18</v>
      </c>
      <c r="G24" s="78">
        <f>'Semefinal-start men'!B25</f>
        <v>18</v>
      </c>
      <c r="H24" s="43" t="str">
        <f>'Semefinal-start men'!C25</f>
        <v>Borowka</v>
      </c>
      <c r="I24" s="12" t="str">
        <f>'Semefinal-start men'!D25</f>
        <v>Andre</v>
      </c>
      <c r="J24" s="12" t="str">
        <f>'Semefinal-start men'!E25</f>
        <v>GER</v>
      </c>
      <c r="K24" s="44">
        <f>'Semefinal-start men'!F25</f>
        <v>25</v>
      </c>
      <c r="L24" s="45" t="str">
        <f t="shared" si="4"/>
        <v>-</v>
      </c>
      <c r="M24" s="46"/>
      <c r="N24" s="47" t="str">
        <f t="shared" si="5"/>
        <v>-</v>
      </c>
      <c r="O24" s="46"/>
      <c r="P24" s="45" t="str">
        <f t="shared" si="6"/>
        <v>-</v>
      </c>
      <c r="Q24" s="46"/>
      <c r="R24" s="47" t="str">
        <f t="shared" si="7"/>
        <v>-</v>
      </c>
      <c r="S24" s="46"/>
      <c r="T24" s="45" t="str">
        <f t="shared" si="8"/>
        <v>-</v>
      </c>
      <c r="U24" s="46"/>
      <c r="V24" s="47" t="str">
        <f t="shared" si="9"/>
        <v>-</v>
      </c>
      <c r="W24" s="46"/>
      <c r="X24" s="45" t="str">
        <f t="shared" si="10"/>
        <v>-</v>
      </c>
      <c r="Y24" s="46"/>
      <c r="Z24" s="47" t="str">
        <f t="shared" si="11"/>
        <v>-</v>
      </c>
      <c r="AA24" s="46"/>
      <c r="AB24" s="45" t="str">
        <f t="shared" si="12"/>
        <v>-</v>
      </c>
      <c r="AC24" s="46"/>
      <c r="AD24" s="47" t="str">
        <f t="shared" si="13"/>
        <v>-</v>
      </c>
      <c r="AE24" s="46"/>
      <c r="AF24" s="45" t="str">
        <f t="shared" si="14"/>
        <v>-</v>
      </c>
      <c r="AG24" s="46"/>
      <c r="AH24" s="47" t="str">
        <f t="shared" si="15"/>
        <v>-</v>
      </c>
      <c r="AI24" s="46"/>
      <c r="AJ24" s="48"/>
      <c r="AK24" s="49"/>
      <c r="AL24" s="50"/>
      <c r="AM24" s="49"/>
      <c r="AN24" s="48"/>
      <c r="AO24" s="49"/>
      <c r="AP24" s="50"/>
      <c r="AQ24" s="49"/>
      <c r="AS24" s="52">
        <v>197492100100</v>
      </c>
      <c r="AT24" s="9">
        <v>18</v>
      </c>
      <c r="AU24" s="53">
        <f t="shared" si="16"/>
        <v>0</v>
      </c>
      <c r="AV24" s="53">
        <f t="shared" si="17"/>
        <v>0</v>
      </c>
      <c r="AW24" s="53">
        <f t="shared" si="18"/>
        <v>0</v>
      </c>
      <c r="AX24" s="53">
        <f t="shared" si="19"/>
        <v>0</v>
      </c>
      <c r="AY24" s="53">
        <f t="shared" si="20"/>
        <v>0</v>
      </c>
      <c r="AZ24" s="53">
        <f t="shared" si="21"/>
        <v>0</v>
      </c>
      <c r="BA24" s="54">
        <f t="shared" si="22"/>
        <v>0</v>
      </c>
      <c r="BB24" s="54">
        <f t="shared" si="23"/>
        <v>0</v>
      </c>
      <c r="BC24" s="54">
        <f t="shared" si="24"/>
        <v>0</v>
      </c>
      <c r="BD24" s="54">
        <f t="shared" si="25"/>
        <v>0</v>
      </c>
      <c r="BE24" s="54">
        <f t="shared" si="26"/>
        <v>0</v>
      </c>
      <c r="BF24" s="54">
        <f t="shared" si="27"/>
        <v>0</v>
      </c>
    </row>
    <row r="25" spans="1:58" s="51" customFormat="1" ht="15" customHeight="1">
      <c r="A25" s="37">
        <v>19</v>
      </c>
      <c r="B25" s="38">
        <f t="shared" si="0"/>
        <v>0</v>
      </c>
      <c r="C25" s="39">
        <f t="shared" si="1"/>
        <v>0</v>
      </c>
      <c r="D25" s="40">
        <f t="shared" si="2"/>
        <v>0</v>
      </c>
      <c r="E25" s="41">
        <f t="shared" si="3"/>
        <v>0</v>
      </c>
      <c r="F25" s="42">
        <v>19</v>
      </c>
      <c r="G25" s="78">
        <f>'Semefinal-start men'!B26</f>
        <v>19</v>
      </c>
      <c r="H25" s="43" t="str">
        <f>'Semefinal-start men'!C26</f>
        <v>Dutray</v>
      </c>
      <c r="I25" s="12" t="str">
        <f>'Semefinal-start men'!D26</f>
        <v>Mathieu</v>
      </c>
      <c r="J25" s="12" t="str">
        <f>'Semefinal-start men'!E26</f>
        <v>FRA</v>
      </c>
      <c r="K25" s="44">
        <f>'Semefinal-start men'!F26</f>
        <v>24</v>
      </c>
      <c r="L25" s="45" t="str">
        <f t="shared" si="4"/>
        <v>-</v>
      </c>
      <c r="M25" s="46"/>
      <c r="N25" s="47" t="str">
        <f t="shared" si="5"/>
        <v>-</v>
      </c>
      <c r="O25" s="46"/>
      <c r="P25" s="45" t="str">
        <f t="shared" si="6"/>
        <v>-</v>
      </c>
      <c r="Q25" s="46"/>
      <c r="R25" s="47" t="str">
        <f t="shared" si="7"/>
        <v>-</v>
      </c>
      <c r="S25" s="46">
        <v>0</v>
      </c>
      <c r="T25" s="45" t="str">
        <f t="shared" si="8"/>
        <v>-</v>
      </c>
      <c r="U25" s="46"/>
      <c r="V25" s="47" t="str">
        <f t="shared" si="9"/>
        <v>-</v>
      </c>
      <c r="W25" s="46"/>
      <c r="X25" s="45" t="str">
        <f t="shared" si="10"/>
        <v>-</v>
      </c>
      <c r="Y25" s="46"/>
      <c r="Z25" s="47" t="str">
        <f t="shared" si="11"/>
        <v>-</v>
      </c>
      <c r="AA25" s="46"/>
      <c r="AB25" s="45" t="str">
        <f t="shared" si="12"/>
        <v>-</v>
      </c>
      <c r="AC25" s="46"/>
      <c r="AD25" s="47" t="str">
        <f t="shared" si="13"/>
        <v>-</v>
      </c>
      <c r="AE25" s="46"/>
      <c r="AF25" s="45" t="str">
        <f t="shared" si="14"/>
        <v>-</v>
      </c>
      <c r="AG25" s="46"/>
      <c r="AH25" s="47" t="str">
        <f t="shared" si="15"/>
        <v>-</v>
      </c>
      <c r="AI25" s="46"/>
      <c r="AJ25" s="48"/>
      <c r="AK25" s="49"/>
      <c r="AL25" s="50"/>
      <c r="AM25" s="49"/>
      <c r="AN25" s="48"/>
      <c r="AO25" s="49"/>
      <c r="AP25" s="50"/>
      <c r="AQ25" s="49"/>
      <c r="AS25" s="52">
        <v>100394100100</v>
      </c>
      <c r="AT25" s="9">
        <v>19</v>
      </c>
      <c r="AU25" s="53">
        <f t="shared" si="16"/>
        <v>0</v>
      </c>
      <c r="AV25" s="53">
        <f t="shared" si="17"/>
        <v>0</v>
      </c>
      <c r="AW25" s="53">
        <f t="shared" si="18"/>
        <v>0</v>
      </c>
      <c r="AX25" s="53">
        <f t="shared" si="19"/>
        <v>0</v>
      </c>
      <c r="AY25" s="53">
        <f t="shared" si="20"/>
        <v>0</v>
      </c>
      <c r="AZ25" s="53">
        <f t="shared" si="21"/>
        <v>0</v>
      </c>
      <c r="BA25" s="54">
        <f t="shared" si="22"/>
        <v>0</v>
      </c>
      <c r="BB25" s="54">
        <f t="shared" si="23"/>
        <v>0</v>
      </c>
      <c r="BC25" s="54">
        <f t="shared" si="24"/>
        <v>0</v>
      </c>
      <c r="BD25" s="54">
        <f t="shared" si="25"/>
        <v>0</v>
      </c>
      <c r="BE25" s="54">
        <f t="shared" si="26"/>
        <v>0</v>
      </c>
      <c r="BF25" s="54">
        <f t="shared" si="27"/>
        <v>0</v>
      </c>
    </row>
    <row r="26" spans="1:58" s="90" customFormat="1" ht="15" customHeight="1">
      <c r="A26" s="80">
        <v>20</v>
      </c>
      <c r="B26" s="81">
        <f t="shared" si="0"/>
        <v>0</v>
      </c>
      <c r="C26" s="82">
        <f t="shared" si="1"/>
        <v>0</v>
      </c>
      <c r="D26" s="48">
        <f t="shared" si="2"/>
        <v>0</v>
      </c>
      <c r="E26" s="49">
        <f t="shared" si="3"/>
        <v>0</v>
      </c>
      <c r="F26" s="83">
        <v>20</v>
      </c>
      <c r="G26" s="94">
        <f>'Semefinal-start men'!B27</f>
        <v>20</v>
      </c>
      <c r="H26" s="84" t="str">
        <f>'Semefinal-start men'!C27</f>
        <v>Würth</v>
      </c>
      <c r="I26" s="85" t="str">
        <f>'Semefinal-start men'!D27</f>
        <v>Peter</v>
      </c>
      <c r="J26" s="85" t="str">
        <f>'Semefinal-start men'!E27</f>
        <v>GER</v>
      </c>
      <c r="K26" s="86">
        <f>'Semefinal-start men'!F27</f>
        <v>23</v>
      </c>
      <c r="L26" s="87" t="str">
        <f t="shared" si="4"/>
        <v>-</v>
      </c>
      <c r="M26" s="88"/>
      <c r="N26" s="89" t="str">
        <f t="shared" si="5"/>
        <v>-</v>
      </c>
      <c r="O26" s="88"/>
      <c r="P26" s="87" t="str">
        <f t="shared" si="6"/>
        <v>-</v>
      </c>
      <c r="Q26" s="88"/>
      <c r="R26" s="89" t="str">
        <f t="shared" si="7"/>
        <v>-</v>
      </c>
      <c r="S26" s="88"/>
      <c r="T26" s="87" t="str">
        <f t="shared" si="8"/>
        <v>-</v>
      </c>
      <c r="U26" s="88"/>
      <c r="V26" s="89" t="str">
        <f t="shared" si="9"/>
        <v>-</v>
      </c>
      <c r="W26" s="88"/>
      <c r="X26" s="87" t="str">
        <f t="shared" si="10"/>
        <v>-</v>
      </c>
      <c r="Y26" s="88"/>
      <c r="Z26" s="89" t="str">
        <f t="shared" si="11"/>
        <v>-</v>
      </c>
      <c r="AA26" s="88"/>
      <c r="AB26" s="87" t="str">
        <f t="shared" si="12"/>
        <v>-</v>
      </c>
      <c r="AC26" s="88"/>
      <c r="AD26" s="89" t="str">
        <f t="shared" si="13"/>
        <v>-</v>
      </c>
      <c r="AE26" s="88"/>
      <c r="AF26" s="87" t="str">
        <f t="shared" si="14"/>
        <v>-</v>
      </c>
      <c r="AG26" s="88"/>
      <c r="AH26" s="89" t="str">
        <f t="shared" si="15"/>
        <v>-</v>
      </c>
      <c r="AI26" s="88"/>
      <c r="AU26" s="91">
        <f t="shared" si="16"/>
        <v>0</v>
      </c>
      <c r="AV26" s="91">
        <f t="shared" si="17"/>
        <v>0</v>
      </c>
      <c r="AW26" s="91">
        <f t="shared" si="18"/>
        <v>0</v>
      </c>
      <c r="AX26" s="91">
        <f t="shared" si="19"/>
        <v>0</v>
      </c>
      <c r="AY26" s="91">
        <f t="shared" si="20"/>
        <v>0</v>
      </c>
      <c r="AZ26" s="91">
        <f t="shared" si="21"/>
        <v>0</v>
      </c>
      <c r="BA26" s="92">
        <f t="shared" si="22"/>
        <v>0</v>
      </c>
      <c r="BB26" s="92">
        <f t="shared" si="23"/>
        <v>0</v>
      </c>
      <c r="BC26" s="92">
        <f t="shared" si="24"/>
        <v>0</v>
      </c>
      <c r="BD26" s="92">
        <f t="shared" si="25"/>
        <v>0</v>
      </c>
      <c r="BE26" s="92">
        <f t="shared" si="26"/>
        <v>0</v>
      </c>
      <c r="BF26" s="92">
        <f t="shared" si="27"/>
        <v>0</v>
      </c>
    </row>
  </sheetData>
  <sheetProtection sheet="1" objects="1" scenarios="1" selectLockedCells="1"/>
  <mergeCells count="15"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  <mergeCell ref="P5:S5"/>
    <mergeCell ref="T5:W5"/>
    <mergeCell ref="X5:AA5"/>
    <mergeCell ref="A3:G3"/>
    <mergeCell ref="I3:AI3"/>
  </mergeCells>
  <dataValidations count="2">
    <dataValidation type="list" allowBlank="1" showInputMessage="1" showErrorMessage="1" error="ATTENTION !!!!!!!!!!!!!!!&#10;&#10;ONLY B FOR BONUS" sqref="AN7:AN25 AJ7:AJ25">
      <formula1>"B"</formula1>
    </dataValidation>
    <dataValidation type="list" allowBlank="1" showInputMessage="1" showErrorMessage="1" error="ATTENTION !!!!!!!!!!&#10;&#10;ONLY T FOR TOP" sqref="AP7:AP25 AL7:AL25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B8" sqref="B8:F13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15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f>'Semifinal-result women'!G7</f>
        <v>7</v>
      </c>
      <c r="C8" s="43" t="str">
        <f>'Semifinal-result women'!H7</f>
        <v>Eiter</v>
      </c>
      <c r="D8" s="12" t="str">
        <f>'Semifinal-result women'!I7</f>
        <v>Angela</v>
      </c>
      <c r="E8" s="12" t="str">
        <f>'Semifinal-result women'!J7</f>
        <v>AUT</v>
      </c>
      <c r="F8" s="44">
        <f>'Semifinal-result women'!K7</f>
        <v>29</v>
      </c>
      <c r="H8" s="56"/>
      <c r="K8" s="61">
        <v>0.875</v>
      </c>
    </row>
    <row r="9" spans="1:11" s="51" customFormat="1" ht="15" customHeight="1">
      <c r="A9" s="42">
        <v>2</v>
      </c>
      <c r="B9" s="78">
        <f>'Semifinal-result women'!G8</f>
        <v>22</v>
      </c>
      <c r="C9" s="43" t="str">
        <f>'Semifinal-result women'!H8</f>
        <v>Bibik</v>
      </c>
      <c r="D9" s="12" t="str">
        <f>'Semifinal-result women'!I8</f>
        <v>Olga</v>
      </c>
      <c r="E9" s="12" t="str">
        <f>'Semifinal-result women'!J8</f>
        <v>RUS</v>
      </c>
      <c r="F9" s="44">
        <f>'Semifinal-result women'!K8</f>
        <v>1</v>
      </c>
      <c r="H9" s="56"/>
      <c r="K9" s="61"/>
    </row>
    <row r="10" spans="1:11" s="51" customFormat="1" ht="15" customHeight="1">
      <c r="A10" s="42">
        <v>3</v>
      </c>
      <c r="B10" s="78">
        <f>'Semifinal-result women'!G9</f>
        <v>18</v>
      </c>
      <c r="C10" s="43" t="str">
        <f>'Semifinal-result women'!H9</f>
        <v>Son</v>
      </c>
      <c r="D10" s="12" t="str">
        <f>'Semifinal-result women'!I9</f>
        <v>Mélanie</v>
      </c>
      <c r="E10" s="12" t="str">
        <f>'Semifinal-result women'!J9</f>
        <v>FRA</v>
      </c>
      <c r="F10" s="44">
        <f>'Semifinal-result women'!K9</f>
        <v>9</v>
      </c>
      <c r="H10" s="56"/>
      <c r="K10" s="61"/>
    </row>
    <row r="11" spans="1:11" s="51" customFormat="1" ht="15" customHeight="1">
      <c r="A11" s="42">
        <v>4</v>
      </c>
      <c r="B11" s="78">
        <f>'Semifinal-result women'!G10</f>
        <v>21</v>
      </c>
      <c r="C11" s="43" t="str">
        <f>'Semifinal-result women'!H10</f>
        <v>Danion</v>
      </c>
      <c r="D11" s="12" t="str">
        <f>'Semifinal-result women'!I10</f>
        <v>Juliette</v>
      </c>
      <c r="E11" s="12" t="str">
        <f>'Semifinal-result women'!J10</f>
        <v>FRA</v>
      </c>
      <c r="F11" s="44">
        <f>'Semifinal-result women'!K10</f>
        <v>4</v>
      </c>
      <c r="H11" s="56"/>
      <c r="K11" s="61"/>
    </row>
    <row r="12" spans="1:11" s="51" customFormat="1" ht="15" customHeight="1">
      <c r="A12" s="42">
        <v>5</v>
      </c>
      <c r="B12" s="78">
        <f>'Semifinal-result women'!G11</f>
        <v>32</v>
      </c>
      <c r="C12" s="43" t="str">
        <f>'Semifinal-result women'!H11</f>
        <v>Gros</v>
      </c>
      <c r="D12" s="12" t="str">
        <f>'Semifinal-result women'!I11</f>
        <v>Natalija</v>
      </c>
      <c r="E12" s="12" t="str">
        <f>'Semifinal-result women'!J11</f>
        <v>SLO</v>
      </c>
      <c r="F12" s="44">
        <f>'Semifinal-result women'!K11</f>
        <v>0</v>
      </c>
      <c r="H12" s="56"/>
      <c r="K12" s="61"/>
    </row>
    <row r="13" spans="1:11" s="51" customFormat="1" ht="15" customHeight="1">
      <c r="A13" s="42">
        <v>6</v>
      </c>
      <c r="B13" s="78">
        <f>'Semifinal-result women'!G12</f>
        <v>19</v>
      </c>
      <c r="C13" s="43" t="str">
        <f>'Semifinal-result women'!H12</f>
        <v>Bacher</v>
      </c>
      <c r="D13" s="12" t="str">
        <f>'Semifinal-result women'!I12</f>
        <v>Barbara</v>
      </c>
      <c r="E13" s="12" t="str">
        <f>'Semifinal-result women'!J12</f>
        <v>AUT</v>
      </c>
      <c r="F13" s="44">
        <f>'Semifinal-result women'!K12</f>
        <v>8</v>
      </c>
      <c r="H13" s="56"/>
      <c r="K13" s="61"/>
    </row>
  </sheetData>
  <sheetProtection sheet="1" objects="1" scenarios="1"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workbookViewId="0" topLeftCell="A1">
      <selection activeCell="B8" sqref="B8:F13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252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77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f>'Semefiinal-result men'!G7</f>
        <v>1</v>
      </c>
      <c r="C8" s="43" t="str">
        <f>'Semefiinal-result men'!H7</f>
        <v>Cehovin</v>
      </c>
      <c r="D8" s="12" t="str">
        <f>'Semefiinal-result men'!I7</f>
        <v>Urh</v>
      </c>
      <c r="E8" s="12" t="str">
        <f>'Semefiinal-result men'!J7</f>
        <v>SLO</v>
      </c>
      <c r="F8" s="44">
        <f>'Semefiinal-result men'!K7</f>
        <v>71</v>
      </c>
      <c r="H8" s="56"/>
      <c r="K8" s="61">
        <v>0.875</v>
      </c>
    </row>
    <row r="9" spans="1:11" s="51" customFormat="1" ht="15" customHeight="1">
      <c r="A9" s="42">
        <v>2</v>
      </c>
      <c r="B9" s="78">
        <f>'Semefiinal-result men'!G8</f>
        <v>2</v>
      </c>
      <c r="C9" s="43" t="str">
        <f>'Semefiinal-result men'!H8</f>
        <v>Hemund</v>
      </c>
      <c r="D9" s="12" t="str">
        <f>'Semefiinal-result men'!I8</f>
        <v>Kevin</v>
      </c>
      <c r="E9" s="12" t="str">
        <f>'Semefiinal-result men'!J8</f>
        <v>SUI</v>
      </c>
      <c r="F9" s="44">
        <f>'Semefiinal-result men'!K8</f>
        <v>67</v>
      </c>
      <c r="H9" s="56"/>
      <c r="K9" s="61"/>
    </row>
    <row r="10" spans="1:11" s="51" customFormat="1" ht="15" customHeight="1">
      <c r="A10" s="42">
        <v>3</v>
      </c>
      <c r="B10" s="78">
        <f>'Semefiinal-result men'!G9</f>
        <v>3</v>
      </c>
      <c r="C10" s="43" t="str">
        <f>'Semefiinal-result men'!H9</f>
        <v>Munari</v>
      </c>
      <c r="D10" s="12" t="str">
        <f>'Semefiinal-result men'!I9</f>
        <v>Patricio</v>
      </c>
      <c r="E10" s="12" t="str">
        <f>'Semefiinal-result men'!J9</f>
        <v>ARG</v>
      </c>
      <c r="F10" s="44">
        <f>'Semefiinal-result men'!K9</f>
        <v>65</v>
      </c>
      <c r="H10" s="56"/>
      <c r="K10" s="61"/>
    </row>
    <row r="11" spans="1:11" s="51" customFormat="1" ht="15" customHeight="1">
      <c r="A11" s="42">
        <v>4</v>
      </c>
      <c r="B11" s="78">
        <f>'Semefiinal-result men'!G10</f>
        <v>4</v>
      </c>
      <c r="C11" s="43" t="str">
        <f>'Semefiinal-result men'!H10</f>
        <v>Sugden</v>
      </c>
      <c r="D11" s="12" t="str">
        <f>'Semefiinal-result men'!I10</f>
        <v>Tom</v>
      </c>
      <c r="E11" s="12" t="str">
        <f>'Semefiinal-result men'!J10</f>
        <v>GBR</v>
      </c>
      <c r="F11" s="44">
        <f>'Semefiinal-result men'!K10</f>
        <v>64</v>
      </c>
      <c r="H11" s="56"/>
      <c r="K11" s="61"/>
    </row>
    <row r="12" spans="1:11" s="51" customFormat="1" ht="15" customHeight="1">
      <c r="A12" s="42">
        <v>5</v>
      </c>
      <c r="B12" s="78">
        <f>'Semefiinal-result men'!G11</f>
        <v>5</v>
      </c>
      <c r="C12" s="43" t="str">
        <f>'Semefiinal-result men'!H11</f>
        <v>Preti</v>
      </c>
      <c r="D12" s="12" t="str">
        <f>'Semefiinal-result men'!I11</f>
        <v>Lucas</v>
      </c>
      <c r="E12" s="12" t="str">
        <f>'Semefiinal-result men'!J11</f>
        <v>ITA</v>
      </c>
      <c r="F12" s="44">
        <f>'Semefiinal-result men'!K11</f>
        <v>62</v>
      </c>
      <c r="H12" s="56"/>
      <c r="K12" s="61"/>
    </row>
    <row r="13" spans="1:11" s="51" customFormat="1" ht="15" customHeight="1">
      <c r="A13" s="42">
        <v>6</v>
      </c>
      <c r="B13" s="78">
        <f>'Semefiinal-result men'!G12</f>
        <v>6</v>
      </c>
      <c r="C13" s="43" t="str">
        <f>'Semefiinal-result men'!H12</f>
        <v>Caminati</v>
      </c>
      <c r="D13" s="12" t="str">
        <f>'Semefiinal-result men'!I12</f>
        <v>Michele</v>
      </c>
      <c r="E13" s="12" t="str">
        <f>'Semefiinal-result men'!J12</f>
        <v>ITA</v>
      </c>
      <c r="F13" s="44">
        <f>'Semefiinal-result men'!K12</f>
        <v>62</v>
      </c>
      <c r="H13" s="56"/>
      <c r="K13" s="61"/>
    </row>
  </sheetData>
  <sheetProtection sheet="1" objects="1" scenarios="1"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2"/>
  <sheetViews>
    <sheetView view="pageBreakPreview" zoomScale="60" workbookViewId="0" topLeftCell="A1">
      <selection activeCell="G7" sqref="G7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27" width="3.28125" style="2" customWidth="1"/>
    <col min="28" max="35" width="3.28125" style="2" hidden="1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8" t="s">
        <v>248</v>
      </c>
      <c r="B3" s="8"/>
      <c r="C3" s="8"/>
      <c r="D3" s="8"/>
      <c r="E3" s="8"/>
      <c r="F3" s="8"/>
      <c r="G3" s="93"/>
      <c r="I3" s="170" t="s">
        <v>255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7"/>
      <c r="J4" s="6"/>
      <c r="K4" s="6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21" t="s">
        <v>4</v>
      </c>
      <c r="B6" s="23" t="s">
        <v>2</v>
      </c>
      <c r="C6" s="1" t="s">
        <v>5</v>
      </c>
      <c r="D6" s="23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37">
        <v>1</v>
      </c>
      <c r="B7" s="38">
        <f aca="true" t="shared" si="0" ref="B7:B12">+BB7+BA7+BC7+BD7+BE7+BF7</f>
        <v>0</v>
      </c>
      <c r="C7" s="39">
        <f aca="true" t="shared" si="1" ref="C7:C12">+O7+S7+W7+AA7+AE7+AI7</f>
        <v>0</v>
      </c>
      <c r="D7" s="40">
        <f aca="true" t="shared" si="2" ref="D7:D12">+AU7+AV7+AW7+AX7+AY7+AZ7</f>
        <v>0</v>
      </c>
      <c r="E7" s="41">
        <f aca="true" t="shared" si="3" ref="E7:E12">+M7+Q7+U7+Y7+AC7+AG7</f>
        <v>0</v>
      </c>
      <c r="F7" s="42">
        <v>1</v>
      </c>
      <c r="G7" s="78">
        <f>'Final-start women'!B8</f>
        <v>7</v>
      </c>
      <c r="H7" s="43" t="str">
        <f>'Final-start women'!C8</f>
        <v>Eiter</v>
      </c>
      <c r="I7" s="12" t="str">
        <f>'Final-start women'!D8</f>
        <v>Angela</v>
      </c>
      <c r="J7" s="12" t="str">
        <f>'Final-start women'!E8</f>
        <v>AUT</v>
      </c>
      <c r="K7" s="44">
        <f>'Final-start women'!F8</f>
        <v>29</v>
      </c>
      <c r="L7" s="45" t="str">
        <f aca="true" t="shared" si="4" ref="L7:L12">IF(M7&lt;1,"-","B")</f>
        <v>-</v>
      </c>
      <c r="M7" s="46">
        <v>0</v>
      </c>
      <c r="N7" s="47" t="str">
        <f aca="true" t="shared" si="5" ref="N7:N12">IF(O7&lt;1,"-","T")</f>
        <v>-</v>
      </c>
      <c r="O7" s="46">
        <v>0</v>
      </c>
      <c r="P7" s="45" t="str">
        <f aca="true" t="shared" si="6" ref="P7:P12">IF(Q7&lt;1,"-","B")</f>
        <v>-</v>
      </c>
      <c r="Q7" s="46">
        <v>0</v>
      </c>
      <c r="R7" s="47" t="str">
        <f aca="true" t="shared" si="7" ref="R7:R12">IF(S7&lt;1,"-","T")</f>
        <v>-</v>
      </c>
      <c r="S7" s="46">
        <v>0</v>
      </c>
      <c r="T7" s="45" t="str">
        <f aca="true" t="shared" si="8" ref="T7:T12">IF(U7&lt;1,"-","B")</f>
        <v>-</v>
      </c>
      <c r="U7" s="46">
        <v>0</v>
      </c>
      <c r="V7" s="47" t="str">
        <f aca="true" t="shared" si="9" ref="V7:V12">IF(W7&lt;1,"-","T")</f>
        <v>-</v>
      </c>
      <c r="W7" s="46">
        <v>0</v>
      </c>
      <c r="X7" s="45" t="str">
        <f aca="true" t="shared" si="10" ref="X7:X12">IF(Y7&lt;1,"-","B")</f>
        <v>-</v>
      </c>
      <c r="Y7" s="46">
        <v>0</v>
      </c>
      <c r="Z7" s="47" t="str">
        <f aca="true" t="shared" si="11" ref="Z7:Z12">IF(AA7&lt;1,"-","T")</f>
        <v>-</v>
      </c>
      <c r="AA7" s="46">
        <v>0</v>
      </c>
      <c r="AB7" s="45" t="str">
        <f aca="true" t="shared" si="12" ref="AB7:AB12">IF(AC7&lt;1,"-","B")</f>
        <v>-</v>
      </c>
      <c r="AC7" s="46">
        <v>0</v>
      </c>
      <c r="AD7" s="47" t="str">
        <f aca="true" t="shared" si="13" ref="AD7:AD12">IF(AE7&lt;1,"-","T")</f>
        <v>-</v>
      </c>
      <c r="AE7" s="46">
        <v>0</v>
      </c>
      <c r="AF7" s="45" t="str">
        <f aca="true" t="shared" si="14" ref="AF7:AF12">IF(AG7&lt;1,"-","B")</f>
        <v>-</v>
      </c>
      <c r="AG7" s="46">
        <v>0</v>
      </c>
      <c r="AH7" s="47" t="str">
        <f aca="true" t="shared" si="15" ref="AH7:AH12">IF(AI7&lt;1,"-","T")</f>
        <v>-</v>
      </c>
      <c r="AI7" s="46">
        <v>0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16" ref="AU7:AU12">IF(L7="B",1,0)</f>
        <v>0</v>
      </c>
      <c r="AV7" s="53">
        <f aca="true" t="shared" si="17" ref="AV7:AV12">IF(P7="B",1,0)</f>
        <v>0</v>
      </c>
      <c r="AW7" s="53">
        <f aca="true" t="shared" si="18" ref="AW7:AW12">IF(T7="B",1,0)</f>
        <v>0</v>
      </c>
      <c r="AX7" s="53">
        <f aca="true" t="shared" si="19" ref="AX7:AX12">IF(X7="B",1,0)</f>
        <v>0</v>
      </c>
      <c r="AY7" s="53">
        <f aca="true" t="shared" si="20" ref="AY7:AY12">IF(AB7="B",1,0)</f>
        <v>0</v>
      </c>
      <c r="AZ7" s="53">
        <f aca="true" t="shared" si="21" ref="AZ7:AZ12">IF(AF7="B",1,0)</f>
        <v>0</v>
      </c>
      <c r="BA7" s="54">
        <f aca="true" t="shared" si="22" ref="BA7:BA12">IF(N7="T",1,0)</f>
        <v>0</v>
      </c>
      <c r="BB7" s="54">
        <f aca="true" t="shared" si="23" ref="BB7:BB12">IF(V7="T",1,0)</f>
        <v>0</v>
      </c>
      <c r="BC7" s="54">
        <f aca="true" t="shared" si="24" ref="BC7:BC12">IF(Z7="T",1,0)</f>
        <v>0</v>
      </c>
      <c r="BD7" s="54">
        <f aca="true" t="shared" si="25" ref="BD7:BD12">IF(AD7="T",1,0)</f>
        <v>0</v>
      </c>
      <c r="BE7" s="54">
        <f aca="true" t="shared" si="26" ref="BE7:BE12">IF(AH7="T",1,0)</f>
        <v>0</v>
      </c>
      <c r="BF7" s="54">
        <f aca="true" t="shared" si="27" ref="BF7:BF12">IF(R7="T",1,0)</f>
        <v>0</v>
      </c>
    </row>
    <row r="8" spans="1:58" s="51" customFormat="1" ht="15" customHeight="1">
      <c r="A8" s="37">
        <v>2</v>
      </c>
      <c r="B8" s="38">
        <f t="shared" si="0"/>
        <v>0</v>
      </c>
      <c r="C8" s="39">
        <f t="shared" si="1"/>
        <v>0</v>
      </c>
      <c r="D8" s="40">
        <f t="shared" si="2"/>
        <v>0</v>
      </c>
      <c r="E8" s="41">
        <f t="shared" si="3"/>
        <v>0</v>
      </c>
      <c r="F8" s="42">
        <v>2</v>
      </c>
      <c r="G8" s="78">
        <f>'Final-start women'!B9</f>
        <v>22</v>
      </c>
      <c r="H8" s="43" t="str">
        <f>'Final-start women'!C9</f>
        <v>Bibik</v>
      </c>
      <c r="I8" s="12" t="str">
        <f>'Final-start women'!D9</f>
        <v>Olga</v>
      </c>
      <c r="J8" s="12" t="str">
        <f>'Final-start women'!E9</f>
        <v>RUS</v>
      </c>
      <c r="K8" s="44">
        <f>'Final-start women'!F9</f>
        <v>1</v>
      </c>
      <c r="L8" s="45" t="str">
        <f t="shared" si="4"/>
        <v>-</v>
      </c>
      <c r="M8" s="46"/>
      <c r="N8" s="47" t="str">
        <f t="shared" si="5"/>
        <v>-</v>
      </c>
      <c r="O8" s="46"/>
      <c r="P8" s="45" t="str">
        <f t="shared" si="6"/>
        <v>-</v>
      </c>
      <c r="Q8" s="46"/>
      <c r="R8" s="47" t="str">
        <f t="shared" si="7"/>
        <v>-</v>
      </c>
      <c r="S8" s="46"/>
      <c r="T8" s="45" t="str">
        <f t="shared" si="8"/>
        <v>-</v>
      </c>
      <c r="U8" s="46"/>
      <c r="V8" s="47" t="str">
        <f t="shared" si="9"/>
        <v>-</v>
      </c>
      <c r="W8" s="46"/>
      <c r="X8" s="45" t="str">
        <f t="shared" si="10"/>
        <v>-</v>
      </c>
      <c r="Y8" s="46"/>
      <c r="Z8" s="47" t="str">
        <f t="shared" si="11"/>
        <v>-</v>
      </c>
      <c r="AA8" s="46"/>
      <c r="AB8" s="45" t="str">
        <f t="shared" si="12"/>
        <v>-</v>
      </c>
      <c r="AC8" s="46"/>
      <c r="AD8" s="47" t="str">
        <f t="shared" si="13"/>
        <v>-</v>
      </c>
      <c r="AE8" s="46"/>
      <c r="AF8" s="45" t="str">
        <f t="shared" si="14"/>
        <v>-</v>
      </c>
      <c r="AG8" s="46"/>
      <c r="AH8" s="47" t="str">
        <f t="shared" si="15"/>
        <v>-</v>
      </c>
      <c r="AI8" s="46"/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16"/>
        <v>0</v>
      </c>
      <c r="AV8" s="53">
        <f t="shared" si="17"/>
        <v>0</v>
      </c>
      <c r="AW8" s="53">
        <f t="shared" si="18"/>
        <v>0</v>
      </c>
      <c r="AX8" s="53">
        <f t="shared" si="19"/>
        <v>0</v>
      </c>
      <c r="AY8" s="53">
        <f t="shared" si="20"/>
        <v>0</v>
      </c>
      <c r="AZ8" s="53">
        <f t="shared" si="21"/>
        <v>0</v>
      </c>
      <c r="BA8" s="54">
        <f t="shared" si="22"/>
        <v>0</v>
      </c>
      <c r="BB8" s="54">
        <f t="shared" si="23"/>
        <v>0</v>
      </c>
      <c r="BC8" s="54">
        <f t="shared" si="24"/>
        <v>0</v>
      </c>
      <c r="BD8" s="54">
        <f t="shared" si="25"/>
        <v>0</v>
      </c>
      <c r="BE8" s="54">
        <f t="shared" si="26"/>
        <v>0</v>
      </c>
      <c r="BF8" s="54">
        <f t="shared" si="27"/>
        <v>0</v>
      </c>
    </row>
    <row r="9" spans="1:58" s="51" customFormat="1" ht="15" customHeight="1">
      <c r="A9" s="37">
        <v>3</v>
      </c>
      <c r="B9" s="38">
        <f t="shared" si="0"/>
        <v>0</v>
      </c>
      <c r="C9" s="39">
        <f t="shared" si="1"/>
        <v>0</v>
      </c>
      <c r="D9" s="40">
        <f t="shared" si="2"/>
        <v>0</v>
      </c>
      <c r="E9" s="41">
        <f t="shared" si="3"/>
        <v>0</v>
      </c>
      <c r="F9" s="42">
        <v>3</v>
      </c>
      <c r="G9" s="78">
        <f>'Final-start women'!B10</f>
        <v>18</v>
      </c>
      <c r="H9" s="43" t="str">
        <f>'Final-start women'!C10</f>
        <v>Son</v>
      </c>
      <c r="I9" s="12" t="str">
        <f>'Final-start women'!D10</f>
        <v>Mélanie</v>
      </c>
      <c r="J9" s="12" t="str">
        <f>'Final-start women'!E10</f>
        <v>FRA</v>
      </c>
      <c r="K9" s="44">
        <f>'Final-start women'!F10</f>
        <v>9</v>
      </c>
      <c r="L9" s="45" t="str">
        <f t="shared" si="4"/>
        <v>-</v>
      </c>
      <c r="M9" s="46"/>
      <c r="N9" s="47" t="str">
        <f t="shared" si="5"/>
        <v>-</v>
      </c>
      <c r="O9" s="46"/>
      <c r="P9" s="45" t="str">
        <f t="shared" si="6"/>
        <v>-</v>
      </c>
      <c r="Q9" s="46"/>
      <c r="R9" s="47" t="str">
        <f t="shared" si="7"/>
        <v>-</v>
      </c>
      <c r="S9" s="46"/>
      <c r="T9" s="45" t="str">
        <f t="shared" si="8"/>
        <v>-</v>
      </c>
      <c r="U9" s="46"/>
      <c r="V9" s="47" t="str">
        <f t="shared" si="9"/>
        <v>-</v>
      </c>
      <c r="W9" s="46"/>
      <c r="X9" s="45" t="str">
        <f t="shared" si="10"/>
        <v>-</v>
      </c>
      <c r="Y9" s="46"/>
      <c r="Z9" s="47" t="str">
        <f t="shared" si="11"/>
        <v>-</v>
      </c>
      <c r="AA9" s="46"/>
      <c r="AB9" s="45" t="str">
        <f t="shared" si="12"/>
        <v>-</v>
      </c>
      <c r="AC9" s="46"/>
      <c r="AD9" s="47" t="str">
        <f t="shared" si="13"/>
        <v>-</v>
      </c>
      <c r="AE9" s="46"/>
      <c r="AF9" s="45" t="str">
        <f t="shared" si="14"/>
        <v>-</v>
      </c>
      <c r="AG9" s="46"/>
      <c r="AH9" s="47" t="str">
        <f t="shared" si="15"/>
        <v>-</v>
      </c>
      <c r="AI9" s="46"/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16"/>
        <v>0</v>
      </c>
      <c r="AV9" s="53">
        <f t="shared" si="17"/>
        <v>0</v>
      </c>
      <c r="AW9" s="53">
        <f t="shared" si="18"/>
        <v>0</v>
      </c>
      <c r="AX9" s="53">
        <f t="shared" si="19"/>
        <v>0</v>
      </c>
      <c r="AY9" s="53">
        <f t="shared" si="20"/>
        <v>0</v>
      </c>
      <c r="AZ9" s="53">
        <f t="shared" si="21"/>
        <v>0</v>
      </c>
      <c r="BA9" s="54">
        <f t="shared" si="22"/>
        <v>0</v>
      </c>
      <c r="BB9" s="54">
        <f t="shared" si="23"/>
        <v>0</v>
      </c>
      <c r="BC9" s="54">
        <f t="shared" si="24"/>
        <v>0</v>
      </c>
      <c r="BD9" s="54">
        <f t="shared" si="25"/>
        <v>0</v>
      </c>
      <c r="BE9" s="54">
        <f t="shared" si="26"/>
        <v>0</v>
      </c>
      <c r="BF9" s="54">
        <f t="shared" si="27"/>
        <v>0</v>
      </c>
    </row>
    <row r="10" spans="1:58" s="51" customFormat="1" ht="15" customHeight="1">
      <c r="A10" s="37">
        <v>4</v>
      </c>
      <c r="B10" s="38">
        <f t="shared" si="0"/>
        <v>0</v>
      </c>
      <c r="C10" s="39">
        <f t="shared" si="1"/>
        <v>0</v>
      </c>
      <c r="D10" s="40">
        <f t="shared" si="2"/>
        <v>0</v>
      </c>
      <c r="E10" s="41">
        <f t="shared" si="3"/>
        <v>0</v>
      </c>
      <c r="F10" s="42">
        <v>4</v>
      </c>
      <c r="G10" s="78">
        <f>'Final-start women'!B11</f>
        <v>21</v>
      </c>
      <c r="H10" s="43" t="str">
        <f>'Final-start women'!C11</f>
        <v>Danion</v>
      </c>
      <c r="I10" s="12" t="str">
        <f>'Final-start women'!D11</f>
        <v>Juliette</v>
      </c>
      <c r="J10" s="12" t="str">
        <f>'Final-start women'!E11</f>
        <v>FRA</v>
      </c>
      <c r="K10" s="44">
        <f>'Final-start women'!F11</f>
        <v>4</v>
      </c>
      <c r="L10" s="45" t="str">
        <f t="shared" si="4"/>
        <v>-</v>
      </c>
      <c r="M10" s="46"/>
      <c r="N10" s="47" t="str">
        <f t="shared" si="5"/>
        <v>-</v>
      </c>
      <c r="O10" s="46"/>
      <c r="P10" s="45" t="str">
        <f t="shared" si="6"/>
        <v>-</v>
      </c>
      <c r="Q10" s="46"/>
      <c r="R10" s="47" t="str">
        <f t="shared" si="7"/>
        <v>-</v>
      </c>
      <c r="S10" s="46"/>
      <c r="T10" s="45" t="str">
        <f t="shared" si="8"/>
        <v>-</v>
      </c>
      <c r="U10" s="46"/>
      <c r="V10" s="47" t="str">
        <f t="shared" si="9"/>
        <v>-</v>
      </c>
      <c r="W10" s="46"/>
      <c r="X10" s="45" t="str">
        <f t="shared" si="10"/>
        <v>-</v>
      </c>
      <c r="Y10" s="46"/>
      <c r="Z10" s="47" t="str">
        <f t="shared" si="11"/>
        <v>-</v>
      </c>
      <c r="AA10" s="46"/>
      <c r="AB10" s="45" t="str">
        <f t="shared" si="12"/>
        <v>-</v>
      </c>
      <c r="AC10" s="46"/>
      <c r="AD10" s="47" t="str">
        <f t="shared" si="13"/>
        <v>-</v>
      </c>
      <c r="AE10" s="46"/>
      <c r="AF10" s="45" t="str">
        <f t="shared" si="14"/>
        <v>-</v>
      </c>
      <c r="AG10" s="46"/>
      <c r="AH10" s="47" t="str">
        <f t="shared" si="15"/>
        <v>-</v>
      </c>
      <c r="AI10" s="46"/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16"/>
        <v>0</v>
      </c>
      <c r="AV10" s="53">
        <f t="shared" si="17"/>
        <v>0</v>
      </c>
      <c r="AW10" s="53">
        <f t="shared" si="18"/>
        <v>0</v>
      </c>
      <c r="AX10" s="53">
        <f t="shared" si="19"/>
        <v>0</v>
      </c>
      <c r="AY10" s="53">
        <f t="shared" si="20"/>
        <v>0</v>
      </c>
      <c r="AZ10" s="53">
        <f t="shared" si="21"/>
        <v>0</v>
      </c>
      <c r="BA10" s="54">
        <f t="shared" si="22"/>
        <v>0</v>
      </c>
      <c r="BB10" s="54">
        <f t="shared" si="23"/>
        <v>0</v>
      </c>
      <c r="BC10" s="54">
        <f t="shared" si="24"/>
        <v>0</v>
      </c>
      <c r="BD10" s="54">
        <f t="shared" si="25"/>
        <v>0</v>
      </c>
      <c r="BE10" s="54">
        <f t="shared" si="26"/>
        <v>0</v>
      </c>
      <c r="BF10" s="54">
        <f t="shared" si="27"/>
        <v>0</v>
      </c>
    </row>
    <row r="11" spans="1:58" s="51" customFormat="1" ht="15" customHeight="1">
      <c r="A11" s="37">
        <v>5</v>
      </c>
      <c r="B11" s="38">
        <f t="shared" si="0"/>
        <v>0</v>
      </c>
      <c r="C11" s="39">
        <f t="shared" si="1"/>
        <v>0</v>
      </c>
      <c r="D11" s="40">
        <f t="shared" si="2"/>
        <v>0</v>
      </c>
      <c r="E11" s="41">
        <f t="shared" si="3"/>
        <v>0</v>
      </c>
      <c r="F11" s="42">
        <v>5</v>
      </c>
      <c r="G11" s="78">
        <f>'Final-start women'!B12</f>
        <v>32</v>
      </c>
      <c r="H11" s="43" t="str">
        <f>'Final-start women'!C12</f>
        <v>Gros</v>
      </c>
      <c r="I11" s="12" t="str">
        <f>'Final-start women'!D12</f>
        <v>Natalija</v>
      </c>
      <c r="J11" s="12" t="str">
        <f>'Final-start women'!E12</f>
        <v>SLO</v>
      </c>
      <c r="K11" s="44">
        <f>'Final-start women'!F12</f>
        <v>0</v>
      </c>
      <c r="L11" s="45" t="str">
        <f t="shared" si="4"/>
        <v>-</v>
      </c>
      <c r="M11" s="46"/>
      <c r="N11" s="47" t="str">
        <f t="shared" si="5"/>
        <v>-</v>
      </c>
      <c r="O11" s="46"/>
      <c r="P11" s="45" t="str">
        <f t="shared" si="6"/>
        <v>-</v>
      </c>
      <c r="Q11" s="46"/>
      <c r="R11" s="47" t="str">
        <f t="shared" si="7"/>
        <v>-</v>
      </c>
      <c r="S11" s="46"/>
      <c r="T11" s="45" t="str">
        <f t="shared" si="8"/>
        <v>-</v>
      </c>
      <c r="U11" s="46"/>
      <c r="V11" s="47" t="str">
        <f t="shared" si="9"/>
        <v>-</v>
      </c>
      <c r="W11" s="46"/>
      <c r="X11" s="45" t="str">
        <f t="shared" si="10"/>
        <v>-</v>
      </c>
      <c r="Y11" s="46"/>
      <c r="Z11" s="47" t="str">
        <f t="shared" si="11"/>
        <v>-</v>
      </c>
      <c r="AA11" s="46"/>
      <c r="AB11" s="45" t="str">
        <f t="shared" si="12"/>
        <v>-</v>
      </c>
      <c r="AC11" s="46"/>
      <c r="AD11" s="47" t="str">
        <f t="shared" si="13"/>
        <v>-</v>
      </c>
      <c r="AE11" s="46"/>
      <c r="AF11" s="45" t="str">
        <f t="shared" si="14"/>
        <v>-</v>
      </c>
      <c r="AG11" s="46"/>
      <c r="AH11" s="47" t="str">
        <f t="shared" si="15"/>
        <v>-</v>
      </c>
      <c r="AI11" s="46"/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16"/>
        <v>0</v>
      </c>
      <c r="AV11" s="53">
        <f t="shared" si="17"/>
        <v>0</v>
      </c>
      <c r="AW11" s="53">
        <f t="shared" si="18"/>
        <v>0</v>
      </c>
      <c r="AX11" s="53">
        <f t="shared" si="19"/>
        <v>0</v>
      </c>
      <c r="AY11" s="53">
        <f t="shared" si="20"/>
        <v>0</v>
      </c>
      <c r="AZ11" s="53">
        <f t="shared" si="21"/>
        <v>0</v>
      </c>
      <c r="BA11" s="54">
        <f t="shared" si="22"/>
        <v>0</v>
      </c>
      <c r="BB11" s="54">
        <f t="shared" si="23"/>
        <v>0</v>
      </c>
      <c r="BC11" s="54">
        <f t="shared" si="24"/>
        <v>0</v>
      </c>
      <c r="BD11" s="54">
        <f t="shared" si="25"/>
        <v>0</v>
      </c>
      <c r="BE11" s="54">
        <f t="shared" si="26"/>
        <v>0</v>
      </c>
      <c r="BF11" s="54">
        <f t="shared" si="27"/>
        <v>0</v>
      </c>
    </row>
    <row r="12" spans="1:58" s="51" customFormat="1" ht="15" customHeight="1">
      <c r="A12" s="37">
        <v>6</v>
      </c>
      <c r="B12" s="38">
        <f t="shared" si="0"/>
        <v>0</v>
      </c>
      <c r="C12" s="39">
        <f t="shared" si="1"/>
        <v>0</v>
      </c>
      <c r="D12" s="40">
        <f t="shared" si="2"/>
        <v>0</v>
      </c>
      <c r="E12" s="41">
        <f t="shared" si="3"/>
        <v>0</v>
      </c>
      <c r="F12" s="42">
        <v>6</v>
      </c>
      <c r="G12" s="78">
        <f>'Final-start women'!B13</f>
        <v>19</v>
      </c>
      <c r="H12" s="43" t="str">
        <f>'Final-start women'!C13</f>
        <v>Bacher</v>
      </c>
      <c r="I12" s="12" t="str">
        <f>'Final-start women'!D13</f>
        <v>Barbara</v>
      </c>
      <c r="J12" s="12" t="str">
        <f>'Final-start women'!E13</f>
        <v>AUT</v>
      </c>
      <c r="K12" s="44">
        <f>'Final-start women'!F13</f>
        <v>8</v>
      </c>
      <c r="L12" s="45" t="str">
        <f t="shared" si="4"/>
        <v>-</v>
      </c>
      <c r="M12" s="46"/>
      <c r="N12" s="47" t="str">
        <f t="shared" si="5"/>
        <v>-</v>
      </c>
      <c r="O12" s="46"/>
      <c r="P12" s="45" t="str">
        <f t="shared" si="6"/>
        <v>-</v>
      </c>
      <c r="Q12" s="46"/>
      <c r="R12" s="47" t="str">
        <f t="shared" si="7"/>
        <v>-</v>
      </c>
      <c r="S12" s="46"/>
      <c r="T12" s="45" t="str">
        <f t="shared" si="8"/>
        <v>-</v>
      </c>
      <c r="U12" s="46"/>
      <c r="V12" s="47" t="str">
        <f t="shared" si="9"/>
        <v>-</v>
      </c>
      <c r="W12" s="46"/>
      <c r="X12" s="45" t="str">
        <f t="shared" si="10"/>
        <v>-</v>
      </c>
      <c r="Y12" s="46"/>
      <c r="Z12" s="47" t="str">
        <f t="shared" si="11"/>
        <v>-</v>
      </c>
      <c r="AA12" s="46"/>
      <c r="AB12" s="45" t="str">
        <f t="shared" si="12"/>
        <v>-</v>
      </c>
      <c r="AC12" s="46"/>
      <c r="AD12" s="47" t="str">
        <f t="shared" si="13"/>
        <v>-</v>
      </c>
      <c r="AE12" s="46"/>
      <c r="AF12" s="45" t="str">
        <f t="shared" si="14"/>
        <v>-</v>
      </c>
      <c r="AG12" s="46"/>
      <c r="AH12" s="47" t="str">
        <f t="shared" si="15"/>
        <v>-</v>
      </c>
      <c r="AI12" s="46"/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16"/>
        <v>0</v>
      </c>
      <c r="AV12" s="53">
        <f t="shared" si="17"/>
        <v>0</v>
      </c>
      <c r="AW12" s="53">
        <f t="shared" si="18"/>
        <v>0</v>
      </c>
      <c r="AX12" s="53">
        <f t="shared" si="19"/>
        <v>0</v>
      </c>
      <c r="AY12" s="53">
        <f t="shared" si="20"/>
        <v>0</v>
      </c>
      <c r="AZ12" s="53">
        <f t="shared" si="21"/>
        <v>0</v>
      </c>
      <c r="BA12" s="54">
        <f t="shared" si="22"/>
        <v>0</v>
      </c>
      <c r="BB12" s="54">
        <f t="shared" si="23"/>
        <v>0</v>
      </c>
      <c r="BC12" s="54">
        <f t="shared" si="24"/>
        <v>0</v>
      </c>
      <c r="BD12" s="54">
        <f t="shared" si="25"/>
        <v>0</v>
      </c>
      <c r="BE12" s="54">
        <f t="shared" si="26"/>
        <v>0</v>
      </c>
      <c r="BF12" s="54">
        <f t="shared" si="27"/>
        <v>0</v>
      </c>
    </row>
  </sheetData>
  <sheetProtection sheet="1" objects="1" scenarios="1" selectLockedCells="1"/>
  <mergeCells count="14"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  <mergeCell ref="P5:S5"/>
    <mergeCell ref="T5:W5"/>
    <mergeCell ref="X5:AA5"/>
    <mergeCell ref="I3:AI3"/>
  </mergeCells>
  <dataValidations count="2">
    <dataValidation type="list" allowBlank="1" showInputMessage="1" showErrorMessage="1" error="ATTENTION !!!!!!!!!!!!!!!&#10;&#10;ONLY B FOR BONUS" sqref="AN7:AN12 AJ7:AJ12">
      <formula1>"B"</formula1>
    </dataValidation>
    <dataValidation type="list" allowBlank="1" showInputMessage="1" showErrorMessage="1" error="ATTENTION !!!!!!!!!!&#10;&#10;ONLY T FOR TOP" sqref="AP7:AP12 AL7:AL12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colBreaks count="1" manualBreakCount="1">
    <brk id="35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2"/>
  <sheetViews>
    <sheetView view="pageBreakPreview" zoomScale="60" workbookViewId="0" topLeftCell="A1">
      <selection activeCell="M7" sqref="M7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27" width="3.28125" style="2" customWidth="1"/>
    <col min="28" max="35" width="3.28125" style="2" hidden="1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169" t="s">
        <v>19</v>
      </c>
      <c r="B3" s="169"/>
      <c r="C3" s="169"/>
      <c r="D3" s="169"/>
      <c r="E3" s="169"/>
      <c r="F3" s="169"/>
      <c r="G3" s="169"/>
      <c r="I3" s="170" t="s">
        <v>255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7"/>
      <c r="J4" s="6"/>
      <c r="K4" s="6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21" t="s">
        <v>4</v>
      </c>
      <c r="B6" s="23" t="s">
        <v>2</v>
      </c>
      <c r="C6" s="1" t="s">
        <v>5</v>
      </c>
      <c r="D6" s="23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37">
        <v>1</v>
      </c>
      <c r="B7" s="38">
        <f aca="true" t="shared" si="0" ref="B7:B12">+BB7+BA7+BC7+BD7+BE7+BF7</f>
        <v>0</v>
      </c>
      <c r="C7" s="39">
        <f aca="true" t="shared" si="1" ref="C7:C12">+O7+S7+W7+AA7+AE7+AI7</f>
        <v>0</v>
      </c>
      <c r="D7" s="40">
        <f aca="true" t="shared" si="2" ref="D7:D12">+AU7+AV7+AW7+AX7+AY7+AZ7</f>
        <v>0</v>
      </c>
      <c r="E7" s="41">
        <f aca="true" t="shared" si="3" ref="E7:E12">+M7+Q7+U7+Y7+AC7+AG7</f>
        <v>0</v>
      </c>
      <c r="F7" s="42">
        <v>1</v>
      </c>
      <c r="G7" s="78">
        <f>'Final-start men'!B8</f>
        <v>1</v>
      </c>
      <c r="H7" s="43" t="str">
        <f>'Final-start men'!C8</f>
        <v>Cehovin</v>
      </c>
      <c r="I7" s="12" t="str">
        <f>'Final-start men'!D8</f>
        <v>Urh</v>
      </c>
      <c r="J7" s="12" t="str">
        <f>'Final-start men'!E8</f>
        <v>SLO</v>
      </c>
      <c r="K7" s="44">
        <f>'Final-start men'!F8</f>
        <v>71</v>
      </c>
      <c r="L7" s="45" t="str">
        <f aca="true" t="shared" si="4" ref="L7:L12">IF(M7&lt;1,"-","B")</f>
        <v>-</v>
      </c>
      <c r="M7" s="46"/>
      <c r="N7" s="47" t="str">
        <f aca="true" t="shared" si="5" ref="N7:N12">IF(O7&lt;1,"-","T")</f>
        <v>-</v>
      </c>
      <c r="O7" s="46">
        <v>0</v>
      </c>
      <c r="P7" s="45" t="str">
        <f aca="true" t="shared" si="6" ref="P7:P12">IF(Q7&lt;1,"-","B")</f>
        <v>-</v>
      </c>
      <c r="Q7" s="46">
        <v>0</v>
      </c>
      <c r="R7" s="47" t="str">
        <f aca="true" t="shared" si="7" ref="R7:R12">IF(S7&lt;1,"-","T")</f>
        <v>-</v>
      </c>
      <c r="S7" s="46">
        <v>0</v>
      </c>
      <c r="T7" s="45" t="str">
        <f aca="true" t="shared" si="8" ref="T7:T12">IF(U7&lt;1,"-","B")</f>
        <v>-</v>
      </c>
      <c r="U7" s="46">
        <v>0</v>
      </c>
      <c r="V7" s="47" t="str">
        <f aca="true" t="shared" si="9" ref="V7:V12">IF(W7&lt;1,"-","T")</f>
        <v>-</v>
      </c>
      <c r="W7" s="46">
        <v>0</v>
      </c>
      <c r="X7" s="45" t="str">
        <f aca="true" t="shared" si="10" ref="X7:X12">IF(Y7&lt;1,"-","B")</f>
        <v>-</v>
      </c>
      <c r="Y7" s="46">
        <v>0</v>
      </c>
      <c r="Z7" s="47" t="str">
        <f aca="true" t="shared" si="11" ref="Z7:Z12">IF(AA7&lt;1,"-","T")</f>
        <v>-</v>
      </c>
      <c r="AA7" s="46">
        <v>0</v>
      </c>
      <c r="AB7" s="45" t="str">
        <f aca="true" t="shared" si="12" ref="AB7:AB12">IF(AC7&lt;1,"-","B")</f>
        <v>-</v>
      </c>
      <c r="AC7" s="46">
        <v>0</v>
      </c>
      <c r="AD7" s="47" t="str">
        <f aca="true" t="shared" si="13" ref="AD7:AD12">IF(AE7&lt;1,"-","T")</f>
        <v>-</v>
      </c>
      <c r="AE7" s="46">
        <v>0</v>
      </c>
      <c r="AF7" s="45" t="str">
        <f aca="true" t="shared" si="14" ref="AF7:AF12">IF(AG7&lt;1,"-","B")</f>
        <v>-</v>
      </c>
      <c r="AG7" s="46">
        <v>0</v>
      </c>
      <c r="AH7" s="47" t="str">
        <f aca="true" t="shared" si="15" ref="AH7:AH12">IF(AI7&lt;1,"-","T")</f>
        <v>-</v>
      </c>
      <c r="AI7" s="46">
        <v>0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16" ref="AU7:AU12">IF(L7="B",1,0)</f>
        <v>0</v>
      </c>
      <c r="AV7" s="53">
        <f aca="true" t="shared" si="17" ref="AV7:AV12">IF(P7="B",1,0)</f>
        <v>0</v>
      </c>
      <c r="AW7" s="53">
        <f aca="true" t="shared" si="18" ref="AW7:AW12">IF(T7="B",1,0)</f>
        <v>0</v>
      </c>
      <c r="AX7" s="53">
        <f aca="true" t="shared" si="19" ref="AX7:AX12">IF(X7="B",1,0)</f>
        <v>0</v>
      </c>
      <c r="AY7" s="53">
        <f aca="true" t="shared" si="20" ref="AY7:AY12">IF(AB7="B",1,0)</f>
        <v>0</v>
      </c>
      <c r="AZ7" s="53">
        <f aca="true" t="shared" si="21" ref="AZ7:AZ12">IF(AF7="B",1,0)</f>
        <v>0</v>
      </c>
      <c r="BA7" s="54">
        <f aca="true" t="shared" si="22" ref="BA7:BA12">IF(N7="T",1,0)</f>
        <v>0</v>
      </c>
      <c r="BB7" s="54">
        <f aca="true" t="shared" si="23" ref="BB7:BB12">IF(V7="T",1,0)</f>
        <v>0</v>
      </c>
      <c r="BC7" s="54">
        <f aca="true" t="shared" si="24" ref="BC7:BC12">IF(Z7="T",1,0)</f>
        <v>0</v>
      </c>
      <c r="BD7" s="54">
        <f aca="true" t="shared" si="25" ref="BD7:BD12">IF(AD7="T",1,0)</f>
        <v>0</v>
      </c>
      <c r="BE7" s="54">
        <f aca="true" t="shared" si="26" ref="BE7:BE12">IF(AH7="T",1,0)</f>
        <v>0</v>
      </c>
      <c r="BF7" s="54">
        <f aca="true" t="shared" si="27" ref="BF7:BF12">IF(R7="T",1,0)</f>
        <v>0</v>
      </c>
    </row>
    <row r="8" spans="1:58" s="51" customFormat="1" ht="15" customHeight="1">
      <c r="A8" s="37">
        <v>2</v>
      </c>
      <c r="B8" s="38">
        <f t="shared" si="0"/>
        <v>0</v>
      </c>
      <c r="C8" s="39">
        <f t="shared" si="1"/>
        <v>0</v>
      </c>
      <c r="D8" s="40">
        <f t="shared" si="2"/>
        <v>0</v>
      </c>
      <c r="E8" s="41">
        <f t="shared" si="3"/>
        <v>0</v>
      </c>
      <c r="F8" s="42">
        <v>2</v>
      </c>
      <c r="G8" s="78">
        <f>'Final-start men'!B9</f>
        <v>2</v>
      </c>
      <c r="H8" s="43" t="str">
        <f>'Final-start men'!C9</f>
        <v>Hemund</v>
      </c>
      <c r="I8" s="12" t="str">
        <f>'Final-start men'!D9</f>
        <v>Kevin</v>
      </c>
      <c r="J8" s="12" t="str">
        <f>'Final-start men'!E9</f>
        <v>SUI</v>
      </c>
      <c r="K8" s="44">
        <f>'Final-start men'!F9</f>
        <v>67</v>
      </c>
      <c r="L8" s="45" t="str">
        <f t="shared" si="4"/>
        <v>-</v>
      </c>
      <c r="M8" s="46"/>
      <c r="N8" s="47" t="str">
        <f t="shared" si="5"/>
        <v>-</v>
      </c>
      <c r="O8" s="46"/>
      <c r="P8" s="45" t="str">
        <f t="shared" si="6"/>
        <v>-</v>
      </c>
      <c r="Q8" s="46"/>
      <c r="R8" s="47" t="str">
        <f t="shared" si="7"/>
        <v>-</v>
      </c>
      <c r="S8" s="46"/>
      <c r="T8" s="45" t="str">
        <f t="shared" si="8"/>
        <v>-</v>
      </c>
      <c r="U8" s="46"/>
      <c r="V8" s="47" t="str">
        <f t="shared" si="9"/>
        <v>-</v>
      </c>
      <c r="W8" s="46"/>
      <c r="X8" s="45" t="str">
        <f t="shared" si="10"/>
        <v>-</v>
      </c>
      <c r="Y8" s="46"/>
      <c r="Z8" s="47" t="str">
        <f t="shared" si="11"/>
        <v>-</v>
      </c>
      <c r="AA8" s="46"/>
      <c r="AB8" s="45" t="str">
        <f t="shared" si="12"/>
        <v>-</v>
      </c>
      <c r="AC8" s="46"/>
      <c r="AD8" s="47" t="str">
        <f t="shared" si="13"/>
        <v>-</v>
      </c>
      <c r="AE8" s="46"/>
      <c r="AF8" s="45" t="str">
        <f t="shared" si="14"/>
        <v>-</v>
      </c>
      <c r="AG8" s="46"/>
      <c r="AH8" s="47" t="str">
        <f t="shared" si="15"/>
        <v>-</v>
      </c>
      <c r="AI8" s="46"/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16"/>
        <v>0</v>
      </c>
      <c r="AV8" s="53">
        <f t="shared" si="17"/>
        <v>0</v>
      </c>
      <c r="AW8" s="53">
        <f t="shared" si="18"/>
        <v>0</v>
      </c>
      <c r="AX8" s="53">
        <f t="shared" si="19"/>
        <v>0</v>
      </c>
      <c r="AY8" s="53">
        <f t="shared" si="20"/>
        <v>0</v>
      </c>
      <c r="AZ8" s="53">
        <f t="shared" si="21"/>
        <v>0</v>
      </c>
      <c r="BA8" s="54">
        <f t="shared" si="22"/>
        <v>0</v>
      </c>
      <c r="BB8" s="54">
        <f t="shared" si="23"/>
        <v>0</v>
      </c>
      <c r="BC8" s="54">
        <f t="shared" si="24"/>
        <v>0</v>
      </c>
      <c r="BD8" s="54">
        <f t="shared" si="25"/>
        <v>0</v>
      </c>
      <c r="BE8" s="54">
        <f t="shared" si="26"/>
        <v>0</v>
      </c>
      <c r="BF8" s="54">
        <f t="shared" si="27"/>
        <v>0</v>
      </c>
    </row>
    <row r="9" spans="1:58" s="51" customFormat="1" ht="15" customHeight="1">
      <c r="A9" s="37">
        <v>3</v>
      </c>
      <c r="B9" s="38">
        <f t="shared" si="0"/>
        <v>0</v>
      </c>
      <c r="C9" s="39">
        <f t="shared" si="1"/>
        <v>0</v>
      </c>
      <c r="D9" s="40">
        <f t="shared" si="2"/>
        <v>0</v>
      </c>
      <c r="E9" s="41">
        <f t="shared" si="3"/>
        <v>0</v>
      </c>
      <c r="F9" s="42">
        <v>3</v>
      </c>
      <c r="G9" s="78">
        <f>'Final-start men'!B10</f>
        <v>3</v>
      </c>
      <c r="H9" s="43" t="str">
        <f>'Final-start men'!C10</f>
        <v>Munari</v>
      </c>
      <c r="I9" s="12" t="str">
        <f>'Final-start men'!D10</f>
        <v>Patricio</v>
      </c>
      <c r="J9" s="12" t="str">
        <f>'Final-start men'!E10</f>
        <v>ARG</v>
      </c>
      <c r="K9" s="44">
        <f>'Final-start men'!F10</f>
        <v>65</v>
      </c>
      <c r="L9" s="45" t="str">
        <f t="shared" si="4"/>
        <v>-</v>
      </c>
      <c r="M9" s="46"/>
      <c r="N9" s="47" t="str">
        <f t="shared" si="5"/>
        <v>-</v>
      </c>
      <c r="O9" s="46"/>
      <c r="P9" s="45" t="str">
        <f t="shared" si="6"/>
        <v>-</v>
      </c>
      <c r="Q9" s="46"/>
      <c r="R9" s="47" t="str">
        <f t="shared" si="7"/>
        <v>-</v>
      </c>
      <c r="S9" s="46"/>
      <c r="T9" s="45" t="str">
        <f t="shared" si="8"/>
        <v>-</v>
      </c>
      <c r="U9" s="46"/>
      <c r="V9" s="47" t="str">
        <f t="shared" si="9"/>
        <v>-</v>
      </c>
      <c r="W9" s="46"/>
      <c r="X9" s="45" t="str">
        <f t="shared" si="10"/>
        <v>-</v>
      </c>
      <c r="Y9" s="46"/>
      <c r="Z9" s="47" t="str">
        <f t="shared" si="11"/>
        <v>-</v>
      </c>
      <c r="AA9" s="46"/>
      <c r="AB9" s="45" t="str">
        <f t="shared" si="12"/>
        <v>-</v>
      </c>
      <c r="AC9" s="46"/>
      <c r="AD9" s="47" t="str">
        <f t="shared" si="13"/>
        <v>-</v>
      </c>
      <c r="AE9" s="46"/>
      <c r="AF9" s="45" t="str">
        <f t="shared" si="14"/>
        <v>-</v>
      </c>
      <c r="AG9" s="46"/>
      <c r="AH9" s="47" t="str">
        <f t="shared" si="15"/>
        <v>-</v>
      </c>
      <c r="AI9" s="46"/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16"/>
        <v>0</v>
      </c>
      <c r="AV9" s="53">
        <f t="shared" si="17"/>
        <v>0</v>
      </c>
      <c r="AW9" s="53">
        <f t="shared" si="18"/>
        <v>0</v>
      </c>
      <c r="AX9" s="53">
        <f t="shared" si="19"/>
        <v>0</v>
      </c>
      <c r="AY9" s="53">
        <f t="shared" si="20"/>
        <v>0</v>
      </c>
      <c r="AZ9" s="53">
        <f t="shared" si="21"/>
        <v>0</v>
      </c>
      <c r="BA9" s="54">
        <f t="shared" si="22"/>
        <v>0</v>
      </c>
      <c r="BB9" s="54">
        <f t="shared" si="23"/>
        <v>0</v>
      </c>
      <c r="BC9" s="54">
        <f t="shared" si="24"/>
        <v>0</v>
      </c>
      <c r="BD9" s="54">
        <f t="shared" si="25"/>
        <v>0</v>
      </c>
      <c r="BE9" s="54">
        <f t="shared" si="26"/>
        <v>0</v>
      </c>
      <c r="BF9" s="54">
        <f t="shared" si="27"/>
        <v>0</v>
      </c>
    </row>
    <row r="10" spans="1:58" s="51" customFormat="1" ht="15" customHeight="1">
      <c r="A10" s="37">
        <v>4</v>
      </c>
      <c r="B10" s="38">
        <f t="shared" si="0"/>
        <v>0</v>
      </c>
      <c r="C10" s="39">
        <f t="shared" si="1"/>
        <v>0</v>
      </c>
      <c r="D10" s="40">
        <f t="shared" si="2"/>
        <v>0</v>
      </c>
      <c r="E10" s="41">
        <f t="shared" si="3"/>
        <v>0</v>
      </c>
      <c r="F10" s="42">
        <v>4</v>
      </c>
      <c r="G10" s="78">
        <f>'Final-start men'!B11</f>
        <v>4</v>
      </c>
      <c r="H10" s="43" t="str">
        <f>'Final-start men'!C11</f>
        <v>Sugden</v>
      </c>
      <c r="I10" s="12" t="str">
        <f>'Final-start men'!D11</f>
        <v>Tom</v>
      </c>
      <c r="J10" s="12" t="str">
        <f>'Final-start men'!E11</f>
        <v>GBR</v>
      </c>
      <c r="K10" s="44">
        <f>'Final-start men'!F11</f>
        <v>64</v>
      </c>
      <c r="L10" s="45" t="str">
        <f t="shared" si="4"/>
        <v>-</v>
      </c>
      <c r="M10" s="46"/>
      <c r="N10" s="47" t="str">
        <f t="shared" si="5"/>
        <v>-</v>
      </c>
      <c r="O10" s="46"/>
      <c r="P10" s="45" t="str">
        <f t="shared" si="6"/>
        <v>-</v>
      </c>
      <c r="Q10" s="46"/>
      <c r="R10" s="47" t="str">
        <f t="shared" si="7"/>
        <v>-</v>
      </c>
      <c r="S10" s="46"/>
      <c r="T10" s="45" t="str">
        <f t="shared" si="8"/>
        <v>-</v>
      </c>
      <c r="U10" s="46"/>
      <c r="V10" s="47" t="str">
        <f t="shared" si="9"/>
        <v>-</v>
      </c>
      <c r="W10" s="46"/>
      <c r="X10" s="45" t="str">
        <f t="shared" si="10"/>
        <v>-</v>
      </c>
      <c r="Y10" s="46"/>
      <c r="Z10" s="47" t="str">
        <f t="shared" si="11"/>
        <v>-</v>
      </c>
      <c r="AA10" s="46"/>
      <c r="AB10" s="45" t="str">
        <f t="shared" si="12"/>
        <v>-</v>
      </c>
      <c r="AC10" s="46"/>
      <c r="AD10" s="47" t="str">
        <f t="shared" si="13"/>
        <v>-</v>
      </c>
      <c r="AE10" s="46"/>
      <c r="AF10" s="45" t="str">
        <f t="shared" si="14"/>
        <v>-</v>
      </c>
      <c r="AG10" s="46"/>
      <c r="AH10" s="47" t="str">
        <f t="shared" si="15"/>
        <v>-</v>
      </c>
      <c r="AI10" s="46"/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16"/>
        <v>0</v>
      </c>
      <c r="AV10" s="53">
        <f t="shared" si="17"/>
        <v>0</v>
      </c>
      <c r="AW10" s="53">
        <f t="shared" si="18"/>
        <v>0</v>
      </c>
      <c r="AX10" s="53">
        <f t="shared" si="19"/>
        <v>0</v>
      </c>
      <c r="AY10" s="53">
        <f t="shared" si="20"/>
        <v>0</v>
      </c>
      <c r="AZ10" s="53">
        <f t="shared" si="21"/>
        <v>0</v>
      </c>
      <c r="BA10" s="54">
        <f t="shared" si="22"/>
        <v>0</v>
      </c>
      <c r="BB10" s="54">
        <f t="shared" si="23"/>
        <v>0</v>
      </c>
      <c r="BC10" s="54">
        <f t="shared" si="24"/>
        <v>0</v>
      </c>
      <c r="BD10" s="54">
        <f t="shared" si="25"/>
        <v>0</v>
      </c>
      <c r="BE10" s="54">
        <f t="shared" si="26"/>
        <v>0</v>
      </c>
      <c r="BF10" s="54">
        <f t="shared" si="27"/>
        <v>0</v>
      </c>
    </row>
    <row r="11" spans="1:58" s="51" customFormat="1" ht="15" customHeight="1">
      <c r="A11" s="37">
        <v>5</v>
      </c>
      <c r="B11" s="38">
        <f t="shared" si="0"/>
        <v>0</v>
      </c>
      <c r="C11" s="39">
        <f t="shared" si="1"/>
        <v>0</v>
      </c>
      <c r="D11" s="40">
        <f t="shared" si="2"/>
        <v>0</v>
      </c>
      <c r="E11" s="41">
        <f t="shared" si="3"/>
        <v>0</v>
      </c>
      <c r="F11" s="42">
        <v>5</v>
      </c>
      <c r="G11" s="78">
        <f>'Final-start men'!B12</f>
        <v>5</v>
      </c>
      <c r="H11" s="43" t="str">
        <f>'Final-start men'!C12</f>
        <v>Preti</v>
      </c>
      <c r="I11" s="12" t="str">
        <f>'Final-start men'!D12</f>
        <v>Lucas</v>
      </c>
      <c r="J11" s="12" t="str">
        <f>'Final-start men'!E12</f>
        <v>ITA</v>
      </c>
      <c r="K11" s="44">
        <f>'Final-start men'!F12</f>
        <v>62</v>
      </c>
      <c r="L11" s="45" t="str">
        <f t="shared" si="4"/>
        <v>-</v>
      </c>
      <c r="M11" s="46"/>
      <c r="N11" s="47" t="str">
        <f t="shared" si="5"/>
        <v>-</v>
      </c>
      <c r="O11" s="46"/>
      <c r="P11" s="45" t="str">
        <f t="shared" si="6"/>
        <v>-</v>
      </c>
      <c r="Q11" s="46"/>
      <c r="R11" s="47" t="str">
        <f t="shared" si="7"/>
        <v>-</v>
      </c>
      <c r="S11" s="46"/>
      <c r="T11" s="45" t="str">
        <f t="shared" si="8"/>
        <v>-</v>
      </c>
      <c r="U11" s="46"/>
      <c r="V11" s="47" t="str">
        <f t="shared" si="9"/>
        <v>-</v>
      </c>
      <c r="W11" s="46"/>
      <c r="X11" s="45" t="str">
        <f t="shared" si="10"/>
        <v>-</v>
      </c>
      <c r="Y11" s="46"/>
      <c r="Z11" s="47" t="str">
        <f t="shared" si="11"/>
        <v>-</v>
      </c>
      <c r="AA11" s="46"/>
      <c r="AB11" s="45" t="str">
        <f t="shared" si="12"/>
        <v>-</v>
      </c>
      <c r="AC11" s="46"/>
      <c r="AD11" s="47" t="str">
        <f t="shared" si="13"/>
        <v>-</v>
      </c>
      <c r="AE11" s="46"/>
      <c r="AF11" s="45" t="str">
        <f t="shared" si="14"/>
        <v>-</v>
      </c>
      <c r="AG11" s="46"/>
      <c r="AH11" s="47" t="str">
        <f t="shared" si="15"/>
        <v>-</v>
      </c>
      <c r="AI11" s="46"/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16"/>
        <v>0</v>
      </c>
      <c r="AV11" s="53">
        <f t="shared" si="17"/>
        <v>0</v>
      </c>
      <c r="AW11" s="53">
        <f t="shared" si="18"/>
        <v>0</v>
      </c>
      <c r="AX11" s="53">
        <f t="shared" si="19"/>
        <v>0</v>
      </c>
      <c r="AY11" s="53">
        <f t="shared" si="20"/>
        <v>0</v>
      </c>
      <c r="AZ11" s="53">
        <f t="shared" si="21"/>
        <v>0</v>
      </c>
      <c r="BA11" s="54">
        <f t="shared" si="22"/>
        <v>0</v>
      </c>
      <c r="BB11" s="54">
        <f t="shared" si="23"/>
        <v>0</v>
      </c>
      <c r="BC11" s="54">
        <f t="shared" si="24"/>
        <v>0</v>
      </c>
      <c r="BD11" s="54">
        <f t="shared" si="25"/>
        <v>0</v>
      </c>
      <c r="BE11" s="54">
        <f t="shared" si="26"/>
        <v>0</v>
      </c>
      <c r="BF11" s="54">
        <f t="shared" si="27"/>
        <v>0</v>
      </c>
    </row>
    <row r="12" spans="1:58" s="51" customFormat="1" ht="15" customHeight="1">
      <c r="A12" s="37">
        <v>6</v>
      </c>
      <c r="B12" s="38">
        <f t="shared" si="0"/>
        <v>0</v>
      </c>
      <c r="C12" s="39">
        <f t="shared" si="1"/>
        <v>0</v>
      </c>
      <c r="D12" s="40">
        <f t="shared" si="2"/>
        <v>0</v>
      </c>
      <c r="E12" s="41">
        <f t="shared" si="3"/>
        <v>0</v>
      </c>
      <c r="F12" s="42">
        <v>6</v>
      </c>
      <c r="G12" s="78">
        <f>'Final-start men'!B13</f>
        <v>6</v>
      </c>
      <c r="H12" s="43" t="str">
        <f>'Final-start men'!C13</f>
        <v>Caminati</v>
      </c>
      <c r="I12" s="12" t="str">
        <f>'Final-start men'!D13</f>
        <v>Michele</v>
      </c>
      <c r="J12" s="12" t="str">
        <f>'Final-start men'!E13</f>
        <v>ITA</v>
      </c>
      <c r="K12" s="44">
        <f>'Final-start men'!F13</f>
        <v>62</v>
      </c>
      <c r="L12" s="45" t="str">
        <f t="shared" si="4"/>
        <v>-</v>
      </c>
      <c r="M12" s="46"/>
      <c r="N12" s="47" t="str">
        <f t="shared" si="5"/>
        <v>-</v>
      </c>
      <c r="O12" s="46"/>
      <c r="P12" s="45" t="str">
        <f t="shared" si="6"/>
        <v>-</v>
      </c>
      <c r="Q12" s="46"/>
      <c r="R12" s="47" t="str">
        <f t="shared" si="7"/>
        <v>-</v>
      </c>
      <c r="S12" s="46"/>
      <c r="T12" s="45" t="str">
        <f t="shared" si="8"/>
        <v>-</v>
      </c>
      <c r="U12" s="46"/>
      <c r="V12" s="47" t="str">
        <f t="shared" si="9"/>
        <v>-</v>
      </c>
      <c r="W12" s="46"/>
      <c r="X12" s="45" t="str">
        <f t="shared" si="10"/>
        <v>-</v>
      </c>
      <c r="Y12" s="46"/>
      <c r="Z12" s="47" t="str">
        <f t="shared" si="11"/>
        <v>-</v>
      </c>
      <c r="AA12" s="46"/>
      <c r="AB12" s="45" t="str">
        <f t="shared" si="12"/>
        <v>-</v>
      </c>
      <c r="AC12" s="46"/>
      <c r="AD12" s="47" t="str">
        <f t="shared" si="13"/>
        <v>-</v>
      </c>
      <c r="AE12" s="46"/>
      <c r="AF12" s="45" t="str">
        <f t="shared" si="14"/>
        <v>-</v>
      </c>
      <c r="AG12" s="46"/>
      <c r="AH12" s="47" t="str">
        <f t="shared" si="15"/>
        <v>-</v>
      </c>
      <c r="AI12" s="46"/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16"/>
        <v>0</v>
      </c>
      <c r="AV12" s="53">
        <f t="shared" si="17"/>
        <v>0</v>
      </c>
      <c r="AW12" s="53">
        <f t="shared" si="18"/>
        <v>0</v>
      </c>
      <c r="AX12" s="53">
        <f t="shared" si="19"/>
        <v>0</v>
      </c>
      <c r="AY12" s="53">
        <f t="shared" si="20"/>
        <v>0</v>
      </c>
      <c r="AZ12" s="53">
        <f t="shared" si="21"/>
        <v>0</v>
      </c>
      <c r="BA12" s="54">
        <f t="shared" si="22"/>
        <v>0</v>
      </c>
      <c r="BB12" s="54">
        <f t="shared" si="23"/>
        <v>0</v>
      </c>
      <c r="BC12" s="54">
        <f t="shared" si="24"/>
        <v>0</v>
      </c>
      <c r="BD12" s="54">
        <f t="shared" si="25"/>
        <v>0</v>
      </c>
      <c r="BE12" s="54">
        <f t="shared" si="26"/>
        <v>0</v>
      </c>
      <c r="BF12" s="54">
        <f t="shared" si="27"/>
        <v>0</v>
      </c>
    </row>
  </sheetData>
  <sheetProtection sheet="1" objects="1" scenarios="1" selectLockedCells="1"/>
  <mergeCells count="15">
    <mergeCell ref="P5:S5"/>
    <mergeCell ref="T5:W5"/>
    <mergeCell ref="X5:AA5"/>
    <mergeCell ref="A3:G3"/>
    <mergeCell ref="I3:AI3"/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</mergeCells>
  <dataValidations count="2">
    <dataValidation type="list" allowBlank="1" showInputMessage="1" showErrorMessage="1" error="ATTENTION !!!!!!!!!!!!!!!&#10;&#10;ONLY B FOR BONUS" sqref="AN7:AN12 AJ7:AJ12">
      <formula1>"B"</formula1>
    </dataValidation>
    <dataValidation type="list" allowBlank="1" showInputMessage="1" showErrorMessage="1" error="ATTENTION !!!!!!!!!!&#10;&#10;ONLY T FOR TOP" sqref="AP7:AP12 AL7:AL12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colBreaks count="1" manualBreakCount="1"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2">
      <selection activeCell="B14" sqref="B14"/>
    </sheetView>
  </sheetViews>
  <sheetFormatPr defaultColWidth="9.140625" defaultRowHeight="12.75"/>
  <cols>
    <col min="1" max="12" width="10.7109375" style="0" customWidth="1"/>
    <col min="13" max="16384" width="11.421875" style="0" customWidth="1"/>
  </cols>
  <sheetData>
    <row r="1" spans="1:7" s="125" customFormat="1" ht="34.5" customHeight="1">
      <c r="A1" s="125" t="s">
        <v>259</v>
      </c>
      <c r="G1" s="125" t="s">
        <v>260</v>
      </c>
    </row>
    <row r="2" spans="1:11" ht="24.75" customHeight="1">
      <c r="A2" t="s">
        <v>261</v>
      </c>
      <c r="C2" t="s">
        <v>262</v>
      </c>
      <c r="E2" t="s">
        <v>263</v>
      </c>
      <c r="G2" t="s">
        <v>264</v>
      </c>
      <c r="I2" t="s">
        <v>265</v>
      </c>
      <c r="K2" t="s">
        <v>266</v>
      </c>
    </row>
    <row r="3" spans="1:12" ht="24.75" customHeight="1">
      <c r="A3" s="126" t="s">
        <v>267</v>
      </c>
      <c r="B3" s="126" t="s">
        <v>1</v>
      </c>
      <c r="C3" s="126" t="s">
        <v>267</v>
      </c>
      <c r="D3" s="126" t="s">
        <v>1</v>
      </c>
      <c r="E3" s="126" t="s">
        <v>267</v>
      </c>
      <c r="F3" s="126" t="s">
        <v>1</v>
      </c>
      <c r="G3" s="126" t="s">
        <v>267</v>
      </c>
      <c r="H3" s="126" t="s">
        <v>1</v>
      </c>
      <c r="I3" s="126" t="s">
        <v>267</v>
      </c>
      <c r="J3" s="126" t="s">
        <v>1</v>
      </c>
      <c r="K3" s="126" t="s">
        <v>267</v>
      </c>
      <c r="L3" s="126" t="s">
        <v>1</v>
      </c>
    </row>
    <row r="4" spans="1:12" ht="39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39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ht="49.5" customHeight="1">
      <c r="A6" s="130" t="s">
        <v>268</v>
      </c>
      <c r="B6" s="131"/>
      <c r="C6" s="130" t="s">
        <v>268</v>
      </c>
      <c r="D6" s="131"/>
      <c r="E6" s="132" t="s">
        <v>268</v>
      </c>
      <c r="F6" s="132"/>
      <c r="G6" s="130" t="s">
        <v>268</v>
      </c>
      <c r="H6" s="131"/>
      <c r="I6" s="130" t="s">
        <v>268</v>
      </c>
      <c r="J6" s="131"/>
      <c r="K6" s="132" t="s">
        <v>268</v>
      </c>
      <c r="L6" s="131"/>
    </row>
    <row r="8" spans="1:12" ht="34.5" customHeight="1">
      <c r="A8" s="125" t="s">
        <v>259</v>
      </c>
      <c r="B8" s="125"/>
      <c r="C8" s="125"/>
      <c r="D8" s="125"/>
      <c r="E8" s="125"/>
      <c r="F8" s="125"/>
      <c r="G8" s="125" t="s">
        <v>269</v>
      </c>
      <c r="H8" s="125"/>
      <c r="I8" s="125"/>
      <c r="J8" s="125"/>
      <c r="K8" s="125"/>
      <c r="L8" s="125"/>
    </row>
    <row r="9" spans="1:11" ht="39.75" customHeight="1">
      <c r="A9" t="s">
        <v>261</v>
      </c>
      <c r="C9" t="s">
        <v>262</v>
      </c>
      <c r="E9" t="s">
        <v>263</v>
      </c>
      <c r="G9" t="s">
        <v>264</v>
      </c>
      <c r="I9" t="s">
        <v>265</v>
      </c>
      <c r="K9" t="s">
        <v>266</v>
      </c>
    </row>
    <row r="10" spans="1:12" ht="39.75" customHeight="1">
      <c r="A10" s="126" t="s">
        <v>267</v>
      </c>
      <c r="B10" s="126" t="s">
        <v>1</v>
      </c>
      <c r="C10" s="126" t="s">
        <v>267</v>
      </c>
      <c r="D10" s="126" t="s">
        <v>1</v>
      </c>
      <c r="E10" s="126" t="s">
        <v>267</v>
      </c>
      <c r="F10" s="126" t="s">
        <v>1</v>
      </c>
      <c r="G10" s="126" t="s">
        <v>267</v>
      </c>
      <c r="H10" s="126" t="s">
        <v>1</v>
      </c>
      <c r="I10" s="126" t="s">
        <v>267</v>
      </c>
      <c r="J10" s="126" t="s">
        <v>1</v>
      </c>
      <c r="K10" s="126" t="s">
        <v>267</v>
      </c>
      <c r="L10" s="126" t="s">
        <v>1</v>
      </c>
    </row>
    <row r="11" spans="1:12" ht="39.7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39.75" customHeight="1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  <row r="13" spans="1:12" ht="39.75" customHeight="1">
      <c r="A13" s="130" t="s">
        <v>268</v>
      </c>
      <c r="B13" s="131"/>
      <c r="C13" s="130" t="s">
        <v>268</v>
      </c>
      <c r="D13" s="131"/>
      <c r="E13" s="130" t="s">
        <v>268</v>
      </c>
      <c r="F13" s="131"/>
      <c r="G13" s="130" t="s">
        <v>268</v>
      </c>
      <c r="H13" s="131"/>
      <c r="I13" s="130" t="s">
        <v>268</v>
      </c>
      <c r="J13" s="131"/>
      <c r="K13" s="130" t="s">
        <v>268</v>
      </c>
      <c r="L13" s="13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workbookViewId="0" topLeftCell="A30">
      <selection activeCell="B11" sqref="B11:B42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25.7109375" style="55" customWidth="1"/>
    <col min="9" max="9" width="25.7109375" style="2" customWidth="1"/>
    <col min="10" max="11" width="8.7109375" style="2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.75" thickBot="1">
      <c r="A6" s="24"/>
      <c r="B6" s="24"/>
      <c r="D6" s="24"/>
      <c r="E6" s="24"/>
      <c r="F6" s="24"/>
      <c r="H6" s="55"/>
    </row>
    <row r="7" spans="1:12" s="95" customFormat="1" ht="59.25" customHeight="1">
      <c r="A7" s="150" t="s">
        <v>16</v>
      </c>
      <c r="B7" s="153" t="s">
        <v>3</v>
      </c>
      <c r="C7" s="156" t="s">
        <v>145</v>
      </c>
      <c r="D7" s="156" t="s">
        <v>144</v>
      </c>
      <c r="E7" s="159" t="s">
        <v>0</v>
      </c>
      <c r="F7" s="128" t="s">
        <v>143</v>
      </c>
      <c r="G7" s="103"/>
      <c r="H7" s="162" t="s">
        <v>258</v>
      </c>
      <c r="I7" s="163"/>
      <c r="J7" s="163"/>
      <c r="K7" s="164"/>
      <c r="L7" s="102"/>
    </row>
    <row r="8" spans="1:12" s="100" customFormat="1" ht="19.5" customHeight="1">
      <c r="A8" s="151"/>
      <c r="B8" s="154"/>
      <c r="C8" s="157"/>
      <c r="D8" s="157"/>
      <c r="E8" s="160"/>
      <c r="F8" s="123"/>
      <c r="G8" s="114"/>
      <c r="H8" s="106" t="s">
        <v>256</v>
      </c>
      <c r="I8" s="161"/>
      <c r="J8" s="165" t="s">
        <v>257</v>
      </c>
      <c r="K8" s="161"/>
      <c r="L8" s="111"/>
    </row>
    <row r="9" spans="1:12" s="100" customFormat="1" ht="19.5" customHeight="1" thickBot="1">
      <c r="A9" s="152"/>
      <c r="B9" s="155"/>
      <c r="C9" s="158"/>
      <c r="D9" s="158"/>
      <c r="E9" s="127"/>
      <c r="F9" s="124"/>
      <c r="G9" s="115"/>
      <c r="H9" s="107" t="s">
        <v>62</v>
      </c>
      <c r="I9" s="108" t="s">
        <v>63</v>
      </c>
      <c r="J9" s="109" t="s">
        <v>62</v>
      </c>
      <c r="K9" s="108" t="s">
        <v>63</v>
      </c>
      <c r="L9" s="111"/>
    </row>
    <row r="10" spans="1:11" s="95" customFormat="1" ht="15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2" s="100" customFormat="1" ht="39.75" customHeight="1">
      <c r="A11" s="96">
        <v>1</v>
      </c>
      <c r="B11" s="116">
        <v>1</v>
      </c>
      <c r="C11" s="97" t="s">
        <v>81</v>
      </c>
      <c r="D11" s="98" t="s">
        <v>82</v>
      </c>
      <c r="E11" s="98" t="s">
        <v>61</v>
      </c>
      <c r="F11" s="99">
        <v>53</v>
      </c>
      <c r="H11" s="101"/>
      <c r="I11" s="110"/>
      <c r="J11" s="112"/>
      <c r="K11" s="113"/>
      <c r="L11" s="111"/>
    </row>
    <row r="12" spans="1:12" s="100" customFormat="1" ht="39.75" customHeight="1">
      <c r="A12" s="96">
        <v>2</v>
      </c>
      <c r="B12" s="116">
        <v>2</v>
      </c>
      <c r="C12" s="97" t="s">
        <v>83</v>
      </c>
      <c r="D12" s="98" t="s">
        <v>84</v>
      </c>
      <c r="E12" s="98" t="s">
        <v>30</v>
      </c>
      <c r="F12" s="99">
        <v>43</v>
      </c>
      <c r="H12" s="101"/>
      <c r="I12" s="110"/>
      <c r="J12" s="112"/>
      <c r="K12" s="113"/>
      <c r="L12" s="111"/>
    </row>
    <row r="13" spans="1:12" s="100" customFormat="1" ht="39.75" customHeight="1">
      <c r="A13" s="96">
        <v>3</v>
      </c>
      <c r="B13" s="116">
        <v>3</v>
      </c>
      <c r="C13" s="97" t="s">
        <v>85</v>
      </c>
      <c r="D13" s="98" t="s">
        <v>86</v>
      </c>
      <c r="E13" s="98" t="s">
        <v>42</v>
      </c>
      <c r="F13" s="99">
        <v>42</v>
      </c>
      <c r="H13" s="101"/>
      <c r="I13" s="110"/>
      <c r="J13" s="112"/>
      <c r="K13" s="113"/>
      <c r="L13" s="111"/>
    </row>
    <row r="14" spans="1:12" s="100" customFormat="1" ht="39.75" customHeight="1">
      <c r="A14" s="96">
        <v>4</v>
      </c>
      <c r="B14" s="116">
        <v>4</v>
      </c>
      <c r="C14" s="97" t="s">
        <v>87</v>
      </c>
      <c r="D14" s="98" t="s">
        <v>88</v>
      </c>
      <c r="E14" s="98" t="s">
        <v>29</v>
      </c>
      <c r="F14" s="99">
        <v>36</v>
      </c>
      <c r="H14" s="101"/>
      <c r="I14" s="110"/>
      <c r="J14" s="112"/>
      <c r="K14" s="113"/>
      <c r="L14" s="111"/>
    </row>
    <row r="15" spans="1:12" s="100" customFormat="1" ht="39.75" customHeight="1">
      <c r="A15" s="96">
        <v>5</v>
      </c>
      <c r="B15" s="116">
        <v>5</v>
      </c>
      <c r="C15" s="97" t="s">
        <v>89</v>
      </c>
      <c r="D15" s="98" t="s">
        <v>90</v>
      </c>
      <c r="E15" s="98" t="s">
        <v>27</v>
      </c>
      <c r="F15" s="99">
        <v>34</v>
      </c>
      <c r="H15" s="101"/>
      <c r="I15" s="110"/>
      <c r="J15" s="112"/>
      <c r="K15" s="113"/>
      <c r="L15" s="111"/>
    </row>
    <row r="16" spans="1:12" s="100" customFormat="1" ht="39.75" customHeight="1">
      <c r="A16" s="96">
        <v>6</v>
      </c>
      <c r="B16" s="116">
        <v>6</v>
      </c>
      <c r="C16" s="97" t="s">
        <v>91</v>
      </c>
      <c r="D16" s="98" t="s">
        <v>92</v>
      </c>
      <c r="E16" s="98" t="s">
        <v>33</v>
      </c>
      <c r="F16" s="99">
        <v>32</v>
      </c>
      <c r="H16" s="101"/>
      <c r="I16" s="110"/>
      <c r="J16" s="112"/>
      <c r="K16" s="113"/>
      <c r="L16" s="111"/>
    </row>
    <row r="17" spans="1:12" s="100" customFormat="1" ht="39.75" customHeight="1">
      <c r="A17" s="96">
        <v>7</v>
      </c>
      <c r="B17" s="116">
        <v>7</v>
      </c>
      <c r="C17" s="97" t="s">
        <v>93</v>
      </c>
      <c r="D17" s="98" t="s">
        <v>94</v>
      </c>
      <c r="E17" s="98" t="s">
        <v>33</v>
      </c>
      <c r="F17" s="99">
        <v>29</v>
      </c>
      <c r="H17" s="101"/>
      <c r="I17" s="110"/>
      <c r="J17" s="112"/>
      <c r="K17" s="113"/>
      <c r="L17" s="111"/>
    </row>
    <row r="18" spans="1:12" s="100" customFormat="1" ht="39.75" customHeight="1">
      <c r="A18" s="96">
        <v>8</v>
      </c>
      <c r="B18" s="116">
        <v>8</v>
      </c>
      <c r="C18" s="97" t="s">
        <v>95</v>
      </c>
      <c r="D18" s="98" t="s">
        <v>96</v>
      </c>
      <c r="E18" s="98" t="s">
        <v>97</v>
      </c>
      <c r="F18" s="99">
        <v>28</v>
      </c>
      <c r="H18" s="101"/>
      <c r="I18" s="110"/>
      <c r="J18" s="112"/>
      <c r="K18" s="113"/>
      <c r="L18" s="111"/>
    </row>
    <row r="19" spans="1:12" s="100" customFormat="1" ht="39.75" customHeight="1">
      <c r="A19" s="96">
        <v>9</v>
      </c>
      <c r="B19" s="116">
        <v>9</v>
      </c>
      <c r="C19" s="97" t="s">
        <v>98</v>
      </c>
      <c r="D19" s="98" t="s">
        <v>99</v>
      </c>
      <c r="E19" s="98" t="s">
        <v>53</v>
      </c>
      <c r="F19" s="99">
        <v>26</v>
      </c>
      <c r="H19" s="101"/>
      <c r="I19" s="110"/>
      <c r="J19" s="112"/>
      <c r="K19" s="113"/>
      <c r="L19" s="111"/>
    </row>
    <row r="20" spans="1:12" s="100" customFormat="1" ht="39.75" customHeight="1">
      <c r="A20" s="96">
        <v>10</v>
      </c>
      <c r="B20" s="116">
        <v>10</v>
      </c>
      <c r="C20" s="97" t="s">
        <v>100</v>
      </c>
      <c r="D20" s="98" t="s">
        <v>37</v>
      </c>
      <c r="E20" s="98" t="s">
        <v>38</v>
      </c>
      <c r="F20" s="99">
        <v>25</v>
      </c>
      <c r="H20" s="101"/>
      <c r="I20" s="110"/>
      <c r="J20" s="112"/>
      <c r="K20" s="113"/>
      <c r="L20" s="111"/>
    </row>
    <row r="21" spans="1:12" s="100" customFormat="1" ht="39.75" customHeight="1">
      <c r="A21" s="96">
        <v>11</v>
      </c>
      <c r="B21" s="116">
        <v>11</v>
      </c>
      <c r="C21" s="97" t="s">
        <v>101</v>
      </c>
      <c r="D21" s="98" t="s">
        <v>102</v>
      </c>
      <c r="E21" s="98" t="s">
        <v>103</v>
      </c>
      <c r="F21" s="99">
        <v>24</v>
      </c>
      <c r="H21" s="101"/>
      <c r="I21" s="110"/>
      <c r="J21" s="112"/>
      <c r="K21" s="113"/>
      <c r="L21" s="111"/>
    </row>
    <row r="22" spans="1:12" s="100" customFormat="1" ht="39.75" customHeight="1">
      <c r="A22" s="96">
        <v>12</v>
      </c>
      <c r="B22" s="116">
        <v>12</v>
      </c>
      <c r="C22" s="97" t="s">
        <v>104</v>
      </c>
      <c r="D22" s="98" t="s">
        <v>105</v>
      </c>
      <c r="E22" s="98" t="s">
        <v>27</v>
      </c>
      <c r="F22" s="99">
        <v>23</v>
      </c>
      <c r="H22" s="101"/>
      <c r="I22" s="110"/>
      <c r="J22" s="112"/>
      <c r="K22" s="113"/>
      <c r="L22" s="111"/>
    </row>
    <row r="23" spans="1:12" s="100" customFormat="1" ht="39.75" customHeight="1">
      <c r="A23" s="96">
        <v>13</v>
      </c>
      <c r="B23" s="116">
        <v>13</v>
      </c>
      <c r="C23" s="97" t="s">
        <v>106</v>
      </c>
      <c r="D23" s="98" t="s">
        <v>107</v>
      </c>
      <c r="E23" s="98" t="s">
        <v>108</v>
      </c>
      <c r="F23" s="99">
        <v>22</v>
      </c>
      <c r="H23" s="101"/>
      <c r="I23" s="110"/>
      <c r="J23" s="112"/>
      <c r="K23" s="113"/>
      <c r="L23" s="111"/>
    </row>
    <row r="24" spans="1:12" s="100" customFormat="1" ht="39.75" customHeight="1">
      <c r="A24" s="96">
        <v>14</v>
      </c>
      <c r="B24" s="116">
        <v>14</v>
      </c>
      <c r="C24" s="97" t="s">
        <v>109</v>
      </c>
      <c r="D24" s="98" t="s">
        <v>110</v>
      </c>
      <c r="E24" s="98" t="s">
        <v>97</v>
      </c>
      <c r="F24" s="99">
        <v>21</v>
      </c>
      <c r="H24" s="101"/>
      <c r="I24" s="110"/>
      <c r="J24" s="112"/>
      <c r="K24" s="113"/>
      <c r="L24" s="111"/>
    </row>
    <row r="25" spans="1:12" s="100" customFormat="1" ht="39.75" customHeight="1">
      <c r="A25" s="96">
        <v>15</v>
      </c>
      <c r="B25" s="116">
        <v>15</v>
      </c>
      <c r="C25" s="97" t="s">
        <v>111</v>
      </c>
      <c r="D25" s="98" t="s">
        <v>112</v>
      </c>
      <c r="E25" s="98" t="s">
        <v>27</v>
      </c>
      <c r="F25" s="99">
        <v>20</v>
      </c>
      <c r="H25" s="101"/>
      <c r="I25" s="110"/>
      <c r="J25" s="112"/>
      <c r="K25" s="113"/>
      <c r="L25" s="111"/>
    </row>
    <row r="26" spans="1:12" s="100" customFormat="1" ht="39.75" customHeight="1">
      <c r="A26" s="96">
        <v>16</v>
      </c>
      <c r="B26" s="116">
        <v>16</v>
      </c>
      <c r="C26" s="97" t="s">
        <v>113</v>
      </c>
      <c r="D26" s="98" t="s">
        <v>35</v>
      </c>
      <c r="E26" s="98" t="s">
        <v>38</v>
      </c>
      <c r="F26" s="99">
        <v>16</v>
      </c>
      <c r="H26" s="101"/>
      <c r="I26" s="110"/>
      <c r="J26" s="112"/>
      <c r="K26" s="113"/>
      <c r="L26" s="111"/>
    </row>
    <row r="27" spans="1:12" s="100" customFormat="1" ht="39.75" customHeight="1">
      <c r="A27" s="96">
        <v>17</v>
      </c>
      <c r="B27" s="116">
        <v>17</v>
      </c>
      <c r="C27" s="97" t="s">
        <v>114</v>
      </c>
      <c r="D27" s="98" t="s">
        <v>115</v>
      </c>
      <c r="E27" s="98" t="s">
        <v>27</v>
      </c>
      <c r="F27" s="99">
        <v>11</v>
      </c>
      <c r="H27" s="101"/>
      <c r="I27" s="110"/>
      <c r="J27" s="112"/>
      <c r="K27" s="113"/>
      <c r="L27" s="111"/>
    </row>
    <row r="28" spans="1:12" s="100" customFormat="1" ht="39.75" customHeight="1">
      <c r="A28" s="96">
        <v>18</v>
      </c>
      <c r="B28" s="116">
        <v>18</v>
      </c>
      <c r="C28" s="97" t="s">
        <v>116</v>
      </c>
      <c r="D28" s="98" t="s">
        <v>117</v>
      </c>
      <c r="E28" s="98" t="s">
        <v>27</v>
      </c>
      <c r="F28" s="99">
        <v>9</v>
      </c>
      <c r="H28" s="101"/>
      <c r="I28" s="110"/>
      <c r="J28" s="112"/>
      <c r="K28" s="113"/>
      <c r="L28" s="111"/>
    </row>
    <row r="29" spans="1:12" s="100" customFormat="1" ht="39.75" customHeight="1">
      <c r="A29" s="96">
        <v>19</v>
      </c>
      <c r="B29" s="116">
        <v>19</v>
      </c>
      <c r="C29" s="97" t="s">
        <v>118</v>
      </c>
      <c r="D29" s="98" t="s">
        <v>32</v>
      </c>
      <c r="E29" s="98" t="s">
        <v>33</v>
      </c>
      <c r="F29" s="99">
        <v>8</v>
      </c>
      <c r="H29" s="101"/>
      <c r="I29" s="110"/>
      <c r="J29" s="112"/>
      <c r="K29" s="113"/>
      <c r="L29" s="111"/>
    </row>
    <row r="30" spans="1:12" s="100" customFormat="1" ht="39.75" customHeight="1">
      <c r="A30" s="96">
        <v>20</v>
      </c>
      <c r="B30" s="116">
        <v>20</v>
      </c>
      <c r="C30" s="97" t="s">
        <v>119</v>
      </c>
      <c r="D30" s="98" t="s">
        <v>90</v>
      </c>
      <c r="E30" s="98" t="s">
        <v>27</v>
      </c>
      <c r="F30" s="99">
        <v>7</v>
      </c>
      <c r="H30" s="101"/>
      <c r="I30" s="110"/>
      <c r="J30" s="112"/>
      <c r="K30" s="113"/>
      <c r="L30" s="111"/>
    </row>
    <row r="31" spans="1:12" s="100" customFormat="1" ht="39.75" customHeight="1">
      <c r="A31" s="96">
        <v>21</v>
      </c>
      <c r="B31" s="116">
        <v>21</v>
      </c>
      <c r="C31" s="97" t="s">
        <v>120</v>
      </c>
      <c r="D31" s="98" t="s">
        <v>34</v>
      </c>
      <c r="E31" s="98" t="s">
        <v>27</v>
      </c>
      <c r="F31" s="99">
        <v>4</v>
      </c>
      <c r="H31" s="101"/>
      <c r="I31" s="110"/>
      <c r="J31" s="112"/>
      <c r="K31" s="113"/>
      <c r="L31" s="111"/>
    </row>
    <row r="32" spans="1:12" s="100" customFormat="1" ht="39.75" customHeight="1">
      <c r="A32" s="96">
        <v>22</v>
      </c>
      <c r="B32" s="116">
        <v>22</v>
      </c>
      <c r="C32" s="97" t="s">
        <v>121</v>
      </c>
      <c r="D32" s="98" t="s">
        <v>35</v>
      </c>
      <c r="E32" s="98" t="s">
        <v>36</v>
      </c>
      <c r="F32" s="99">
        <v>1</v>
      </c>
      <c r="H32" s="101"/>
      <c r="I32" s="110"/>
      <c r="J32" s="112"/>
      <c r="K32" s="113"/>
      <c r="L32" s="111"/>
    </row>
    <row r="33" spans="1:12" s="100" customFormat="1" ht="39.75" customHeight="1">
      <c r="A33" s="96">
        <v>23</v>
      </c>
      <c r="B33" s="116">
        <v>23</v>
      </c>
      <c r="C33" s="97" t="s">
        <v>122</v>
      </c>
      <c r="D33" s="98" t="s">
        <v>123</v>
      </c>
      <c r="E33" s="98" t="s">
        <v>29</v>
      </c>
      <c r="F33" s="99"/>
      <c r="H33" s="101"/>
      <c r="I33" s="110"/>
      <c r="J33" s="112"/>
      <c r="K33" s="113"/>
      <c r="L33" s="111"/>
    </row>
    <row r="34" spans="1:12" s="100" customFormat="1" ht="39.75" customHeight="1">
      <c r="A34" s="96">
        <v>24</v>
      </c>
      <c r="B34" s="116">
        <v>24</v>
      </c>
      <c r="C34" s="97" t="s">
        <v>124</v>
      </c>
      <c r="D34" s="98" t="s">
        <v>125</v>
      </c>
      <c r="E34" s="98" t="s">
        <v>126</v>
      </c>
      <c r="F34" s="99"/>
      <c r="H34" s="101"/>
      <c r="I34" s="110"/>
      <c r="J34" s="112"/>
      <c r="K34" s="113"/>
      <c r="L34" s="111"/>
    </row>
    <row r="35" spans="1:12" s="100" customFormat="1" ht="39.75" customHeight="1">
      <c r="A35" s="96">
        <v>25</v>
      </c>
      <c r="B35" s="116">
        <v>25</v>
      </c>
      <c r="C35" s="97" t="s">
        <v>127</v>
      </c>
      <c r="D35" s="98" t="s">
        <v>31</v>
      </c>
      <c r="E35" s="98" t="s">
        <v>29</v>
      </c>
      <c r="F35" s="99"/>
      <c r="H35" s="101"/>
      <c r="I35" s="110"/>
      <c r="J35" s="112"/>
      <c r="K35" s="113"/>
      <c r="L35" s="111"/>
    </row>
    <row r="36" spans="1:12" s="100" customFormat="1" ht="39.75" customHeight="1">
      <c r="A36" s="96">
        <v>26</v>
      </c>
      <c r="B36" s="116">
        <v>26</v>
      </c>
      <c r="C36" s="97" t="s">
        <v>128</v>
      </c>
      <c r="D36" s="98" t="s">
        <v>129</v>
      </c>
      <c r="E36" s="98" t="s">
        <v>29</v>
      </c>
      <c r="F36" s="99"/>
      <c r="H36" s="101"/>
      <c r="I36" s="110"/>
      <c r="J36" s="112"/>
      <c r="K36" s="113"/>
      <c r="L36" s="111"/>
    </row>
    <row r="37" spans="1:12" s="100" customFormat="1" ht="39.75" customHeight="1">
      <c r="A37" s="96">
        <v>27</v>
      </c>
      <c r="B37" s="116">
        <v>27</v>
      </c>
      <c r="C37" s="97" t="s">
        <v>130</v>
      </c>
      <c r="D37" s="98" t="s">
        <v>131</v>
      </c>
      <c r="E37" s="98" t="s">
        <v>132</v>
      </c>
      <c r="F37" s="99"/>
      <c r="H37" s="101"/>
      <c r="I37" s="110"/>
      <c r="J37" s="112"/>
      <c r="K37" s="113"/>
      <c r="L37" s="111"/>
    </row>
    <row r="38" spans="1:12" s="100" customFormat="1" ht="39.75" customHeight="1">
      <c r="A38" s="96">
        <v>28</v>
      </c>
      <c r="B38" s="116">
        <v>28</v>
      </c>
      <c r="C38" s="97" t="s">
        <v>133</v>
      </c>
      <c r="D38" s="98" t="s">
        <v>134</v>
      </c>
      <c r="E38" s="98" t="s">
        <v>132</v>
      </c>
      <c r="F38" s="99"/>
      <c r="H38" s="101"/>
      <c r="I38" s="110"/>
      <c r="J38" s="112"/>
      <c r="K38" s="113"/>
      <c r="L38" s="111"/>
    </row>
    <row r="39" spans="1:12" s="100" customFormat="1" ht="39.75" customHeight="1">
      <c r="A39" s="96">
        <v>29</v>
      </c>
      <c r="B39" s="116">
        <v>29</v>
      </c>
      <c r="C39" s="97" t="s">
        <v>135</v>
      </c>
      <c r="D39" s="98" t="s">
        <v>136</v>
      </c>
      <c r="E39" s="98" t="s">
        <v>27</v>
      </c>
      <c r="F39" s="99"/>
      <c r="H39" s="101"/>
      <c r="I39" s="110"/>
      <c r="J39" s="112"/>
      <c r="K39" s="113"/>
      <c r="L39" s="111"/>
    </row>
    <row r="40" spans="1:12" s="100" customFormat="1" ht="39.75" customHeight="1">
      <c r="A40" s="96">
        <v>30</v>
      </c>
      <c r="B40" s="116">
        <v>30</v>
      </c>
      <c r="C40" s="97" t="s">
        <v>137</v>
      </c>
      <c r="D40" s="98" t="s">
        <v>138</v>
      </c>
      <c r="E40" s="98" t="s">
        <v>132</v>
      </c>
      <c r="F40" s="99"/>
      <c r="H40" s="101"/>
      <c r="I40" s="110"/>
      <c r="J40" s="112"/>
      <c r="K40" s="113"/>
      <c r="L40" s="111"/>
    </row>
    <row r="41" spans="1:12" s="100" customFormat="1" ht="39.75" customHeight="1">
      <c r="A41" s="96">
        <v>31</v>
      </c>
      <c r="B41" s="116">
        <v>31</v>
      </c>
      <c r="C41" s="97" t="s">
        <v>139</v>
      </c>
      <c r="D41" s="98" t="s">
        <v>140</v>
      </c>
      <c r="E41" s="98" t="s">
        <v>61</v>
      </c>
      <c r="F41" s="99"/>
      <c r="H41" s="101"/>
      <c r="I41" s="110"/>
      <c r="J41" s="112"/>
      <c r="K41" s="113"/>
      <c r="L41" s="111"/>
    </row>
    <row r="42" spans="1:12" s="100" customFormat="1" ht="39.75" customHeight="1">
      <c r="A42" s="96">
        <v>32</v>
      </c>
      <c r="B42" s="116">
        <v>32</v>
      </c>
      <c r="C42" s="97" t="s">
        <v>141</v>
      </c>
      <c r="D42" s="98" t="s">
        <v>142</v>
      </c>
      <c r="E42" s="98" t="s">
        <v>53</v>
      </c>
      <c r="F42" s="99"/>
      <c r="H42" s="101"/>
      <c r="I42" s="110"/>
      <c r="J42" s="112"/>
      <c r="K42" s="113"/>
      <c r="L42" s="111"/>
    </row>
  </sheetData>
  <sheetProtection selectLockedCells="1"/>
  <mergeCells count="13">
    <mergeCell ref="A10:K10"/>
    <mergeCell ref="H8:I8"/>
    <mergeCell ref="H7:K7"/>
    <mergeCell ref="J8:K8"/>
    <mergeCell ref="D1:K1"/>
    <mergeCell ref="A5:K5"/>
    <mergeCell ref="A3:K3"/>
    <mergeCell ref="A7:A9"/>
    <mergeCell ref="B7:B9"/>
    <mergeCell ref="C7:C9"/>
    <mergeCell ref="D7:D9"/>
    <mergeCell ref="E7:E9"/>
    <mergeCell ref="F7:F9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75" r:id="rId2"/>
  <headerFooter alignWithMargins="0">
    <oddFooter>&amp;LPresident of Jury
Mr. Werner Gächter&amp;CCategory Judge
Peter&amp;R&amp;D &amp;T
&amp;6&amp;F
&amp;A</oddFooter>
  </headerFooter>
  <colBreaks count="1" manualBreakCount="1">
    <brk id="11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60" workbookViewId="0" topLeftCell="A1">
      <selection activeCell="B11" sqref="B11:B72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25.7109375" style="55" customWidth="1"/>
    <col min="9" max="9" width="25.7109375" style="2" customWidth="1"/>
    <col min="10" max="11" width="8.7109375" style="2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.75" thickBot="1">
      <c r="A6" s="24"/>
      <c r="B6" s="24"/>
      <c r="D6" s="24"/>
      <c r="E6" s="24"/>
      <c r="F6" s="24"/>
      <c r="H6" s="55"/>
    </row>
    <row r="7" spans="1:12" s="95" customFormat="1" ht="59.25" customHeight="1">
      <c r="A7" s="150" t="s">
        <v>16</v>
      </c>
      <c r="B7" s="153" t="s">
        <v>3</v>
      </c>
      <c r="C7" s="156" t="s">
        <v>145</v>
      </c>
      <c r="D7" s="156" t="s">
        <v>144</v>
      </c>
      <c r="E7" s="159" t="s">
        <v>0</v>
      </c>
      <c r="F7" s="128" t="s">
        <v>143</v>
      </c>
      <c r="G7" s="103"/>
      <c r="H7" s="162" t="s">
        <v>258</v>
      </c>
      <c r="I7" s="163"/>
      <c r="J7" s="163"/>
      <c r="K7" s="164"/>
      <c r="L7" s="102"/>
    </row>
    <row r="8" spans="1:12" s="100" customFormat="1" ht="19.5" customHeight="1">
      <c r="A8" s="151"/>
      <c r="B8" s="154"/>
      <c r="C8" s="157"/>
      <c r="D8" s="157"/>
      <c r="E8" s="160"/>
      <c r="F8" s="123"/>
      <c r="G8" s="114"/>
      <c r="H8" s="106" t="s">
        <v>256</v>
      </c>
      <c r="I8" s="161"/>
      <c r="J8" s="165" t="s">
        <v>257</v>
      </c>
      <c r="K8" s="161"/>
      <c r="L8" s="111"/>
    </row>
    <row r="9" spans="1:12" s="100" customFormat="1" ht="19.5" customHeight="1" thickBot="1">
      <c r="A9" s="152"/>
      <c r="B9" s="155"/>
      <c r="C9" s="158"/>
      <c r="D9" s="158"/>
      <c r="E9" s="127"/>
      <c r="F9" s="124"/>
      <c r="G9" s="115"/>
      <c r="H9" s="107" t="s">
        <v>62</v>
      </c>
      <c r="I9" s="108" t="s">
        <v>63</v>
      </c>
      <c r="J9" s="109" t="s">
        <v>62</v>
      </c>
      <c r="K9" s="108" t="s">
        <v>63</v>
      </c>
      <c r="L9" s="111"/>
    </row>
    <row r="10" spans="1:11" s="95" customFormat="1" ht="15" customHeight="1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2" s="100" customFormat="1" ht="39.75" customHeight="1">
      <c r="A11" s="96">
        <v>1</v>
      </c>
      <c r="B11" s="122">
        <v>1</v>
      </c>
      <c r="C11" s="97" t="s">
        <v>146</v>
      </c>
      <c r="D11" s="98" t="s">
        <v>147</v>
      </c>
      <c r="E11" s="98" t="s">
        <v>53</v>
      </c>
      <c r="F11" s="99">
        <v>71</v>
      </c>
      <c r="G11" s="111"/>
      <c r="H11" s="101"/>
      <c r="I11" s="110"/>
      <c r="J11" s="112"/>
      <c r="K11" s="113"/>
      <c r="L11" s="111"/>
    </row>
    <row r="12" spans="1:12" s="100" customFormat="1" ht="39.75" customHeight="1">
      <c r="A12" s="96">
        <v>2</v>
      </c>
      <c r="B12" s="122">
        <v>2</v>
      </c>
      <c r="C12" s="97" t="s">
        <v>148</v>
      </c>
      <c r="D12" s="98" t="s">
        <v>149</v>
      </c>
      <c r="E12" s="98" t="s">
        <v>45</v>
      </c>
      <c r="F12" s="99">
        <v>67</v>
      </c>
      <c r="G12" s="111"/>
      <c r="H12" s="101"/>
      <c r="I12" s="110"/>
      <c r="J12" s="112"/>
      <c r="K12" s="113"/>
      <c r="L12" s="111"/>
    </row>
    <row r="13" spans="1:12" s="100" customFormat="1" ht="39.75" customHeight="1">
      <c r="A13" s="96">
        <v>3</v>
      </c>
      <c r="B13" s="122">
        <v>3</v>
      </c>
      <c r="C13" s="97" t="s">
        <v>150</v>
      </c>
      <c r="D13" s="98" t="s">
        <v>151</v>
      </c>
      <c r="E13" s="98" t="s">
        <v>152</v>
      </c>
      <c r="F13" s="99">
        <v>65</v>
      </c>
      <c r="G13" s="111"/>
      <c r="H13" s="101"/>
      <c r="I13" s="110"/>
      <c r="J13" s="112"/>
      <c r="K13" s="113"/>
      <c r="L13" s="111"/>
    </row>
    <row r="14" spans="1:12" s="100" customFormat="1" ht="39.75" customHeight="1">
      <c r="A14" s="96">
        <v>4</v>
      </c>
      <c r="B14" s="122">
        <v>4</v>
      </c>
      <c r="C14" s="97" t="s">
        <v>153</v>
      </c>
      <c r="D14" s="98" t="s">
        <v>44</v>
      </c>
      <c r="E14" s="98" t="s">
        <v>42</v>
      </c>
      <c r="F14" s="99">
        <v>64</v>
      </c>
      <c r="G14" s="111"/>
      <c r="H14" s="101"/>
      <c r="I14" s="110"/>
      <c r="J14" s="112"/>
      <c r="K14" s="113"/>
      <c r="L14" s="111"/>
    </row>
    <row r="15" spans="1:12" s="100" customFormat="1" ht="39.75" customHeight="1">
      <c r="A15" s="96">
        <v>5</v>
      </c>
      <c r="B15" s="122">
        <v>5</v>
      </c>
      <c r="C15" s="97" t="s">
        <v>154</v>
      </c>
      <c r="D15" s="98" t="s">
        <v>155</v>
      </c>
      <c r="E15" s="98" t="s">
        <v>29</v>
      </c>
      <c r="F15" s="99">
        <v>62</v>
      </c>
      <c r="G15" s="111"/>
      <c r="H15" s="101"/>
      <c r="I15" s="110"/>
      <c r="J15" s="112"/>
      <c r="K15" s="113"/>
      <c r="L15" s="111"/>
    </row>
    <row r="16" spans="1:12" s="100" customFormat="1" ht="39.75" customHeight="1">
      <c r="A16" s="96">
        <v>6</v>
      </c>
      <c r="B16" s="122">
        <v>6</v>
      </c>
      <c r="C16" s="97" t="s">
        <v>156</v>
      </c>
      <c r="D16" s="98" t="s">
        <v>41</v>
      </c>
      <c r="E16" s="98" t="s">
        <v>29</v>
      </c>
      <c r="F16" s="99">
        <v>62</v>
      </c>
      <c r="G16" s="111"/>
      <c r="H16" s="101"/>
      <c r="I16" s="110"/>
      <c r="J16" s="112"/>
      <c r="K16" s="113"/>
      <c r="L16" s="111"/>
    </row>
    <row r="17" spans="1:12" s="100" customFormat="1" ht="39.75" customHeight="1">
      <c r="A17" s="96">
        <v>7</v>
      </c>
      <c r="B17" s="122">
        <v>7</v>
      </c>
      <c r="C17" s="97" t="s">
        <v>157</v>
      </c>
      <c r="D17" s="98" t="s">
        <v>39</v>
      </c>
      <c r="E17" s="98" t="s">
        <v>33</v>
      </c>
      <c r="F17" s="99">
        <v>56</v>
      </c>
      <c r="G17" s="111"/>
      <c r="H17" s="101"/>
      <c r="I17" s="110"/>
      <c r="J17" s="112"/>
      <c r="K17" s="113"/>
      <c r="L17" s="111"/>
    </row>
    <row r="18" spans="1:12" s="100" customFormat="1" ht="39.75" customHeight="1">
      <c r="A18" s="96">
        <v>8</v>
      </c>
      <c r="B18" s="122">
        <v>8</v>
      </c>
      <c r="C18" s="97" t="s">
        <v>158</v>
      </c>
      <c r="D18" s="98" t="s">
        <v>159</v>
      </c>
      <c r="E18" s="98" t="s">
        <v>28</v>
      </c>
      <c r="F18" s="99">
        <v>52</v>
      </c>
      <c r="G18" s="111"/>
      <c r="H18" s="101"/>
      <c r="I18" s="110"/>
      <c r="J18" s="112"/>
      <c r="K18" s="113"/>
      <c r="L18" s="111"/>
    </row>
    <row r="19" spans="1:12" s="100" customFormat="1" ht="39.75" customHeight="1">
      <c r="A19" s="96">
        <v>9</v>
      </c>
      <c r="B19" s="122">
        <v>9</v>
      </c>
      <c r="C19" s="97" t="s">
        <v>160</v>
      </c>
      <c r="D19" s="98" t="s">
        <v>161</v>
      </c>
      <c r="E19" s="98" t="s">
        <v>29</v>
      </c>
      <c r="F19" s="99">
        <v>48</v>
      </c>
      <c r="G19" s="111"/>
      <c r="H19" s="101"/>
      <c r="I19" s="110"/>
      <c r="J19" s="112"/>
      <c r="K19" s="113"/>
      <c r="L19" s="111"/>
    </row>
    <row r="20" spans="1:12" s="100" customFormat="1" ht="39.75" customHeight="1">
      <c r="A20" s="96">
        <v>10</v>
      </c>
      <c r="B20" s="122">
        <v>10</v>
      </c>
      <c r="C20" s="97" t="s">
        <v>162</v>
      </c>
      <c r="D20" s="98" t="s">
        <v>57</v>
      </c>
      <c r="E20" s="98" t="s">
        <v>28</v>
      </c>
      <c r="F20" s="99">
        <v>45</v>
      </c>
      <c r="G20" s="111"/>
      <c r="H20" s="101"/>
      <c r="I20" s="110"/>
      <c r="J20" s="112"/>
      <c r="K20" s="113"/>
      <c r="L20" s="111"/>
    </row>
    <row r="21" spans="1:12" s="100" customFormat="1" ht="39.75" customHeight="1">
      <c r="A21" s="96">
        <v>11</v>
      </c>
      <c r="B21" s="122">
        <v>11</v>
      </c>
      <c r="C21" s="97" t="s">
        <v>163</v>
      </c>
      <c r="D21" s="98" t="s">
        <v>164</v>
      </c>
      <c r="E21" s="98" t="s">
        <v>27</v>
      </c>
      <c r="F21" s="99">
        <v>44</v>
      </c>
      <c r="G21" s="111"/>
      <c r="H21" s="101"/>
      <c r="I21" s="110"/>
      <c r="J21" s="112"/>
      <c r="K21" s="113"/>
      <c r="L21" s="111"/>
    </row>
    <row r="22" spans="1:12" s="100" customFormat="1" ht="39.75" customHeight="1">
      <c r="A22" s="96">
        <v>12</v>
      </c>
      <c r="B22" s="122">
        <v>12</v>
      </c>
      <c r="C22" s="97" t="s">
        <v>165</v>
      </c>
      <c r="D22" s="98" t="s">
        <v>166</v>
      </c>
      <c r="E22" s="98" t="s">
        <v>53</v>
      </c>
      <c r="F22" s="99">
        <v>42</v>
      </c>
      <c r="G22" s="111"/>
      <c r="H22" s="101"/>
      <c r="I22" s="110"/>
      <c r="J22" s="112"/>
      <c r="K22" s="113"/>
      <c r="L22" s="111"/>
    </row>
    <row r="23" spans="1:12" s="100" customFormat="1" ht="39.75" customHeight="1">
      <c r="A23" s="96">
        <v>13</v>
      </c>
      <c r="B23" s="122">
        <v>13</v>
      </c>
      <c r="C23" s="97" t="s">
        <v>167</v>
      </c>
      <c r="D23" s="98" t="s">
        <v>168</v>
      </c>
      <c r="E23" s="98" t="s">
        <v>27</v>
      </c>
      <c r="F23" s="99">
        <v>36</v>
      </c>
      <c r="G23" s="111"/>
      <c r="H23" s="101"/>
      <c r="I23" s="110"/>
      <c r="J23" s="112"/>
      <c r="K23" s="113"/>
      <c r="L23" s="111"/>
    </row>
    <row r="24" spans="1:12" s="100" customFormat="1" ht="39.75" customHeight="1">
      <c r="A24" s="96">
        <v>14</v>
      </c>
      <c r="B24" s="122">
        <v>14</v>
      </c>
      <c r="C24" s="97" t="s">
        <v>169</v>
      </c>
      <c r="D24" s="98" t="s">
        <v>170</v>
      </c>
      <c r="E24" s="98" t="s">
        <v>27</v>
      </c>
      <c r="F24" s="99">
        <v>34</v>
      </c>
      <c r="G24" s="111"/>
      <c r="H24" s="101"/>
      <c r="I24" s="110"/>
      <c r="J24" s="112"/>
      <c r="K24" s="113"/>
      <c r="L24" s="111"/>
    </row>
    <row r="25" spans="1:12" s="100" customFormat="1" ht="39.75" customHeight="1">
      <c r="A25" s="96">
        <v>15</v>
      </c>
      <c r="B25" s="122">
        <v>15</v>
      </c>
      <c r="C25" s="97" t="s">
        <v>171</v>
      </c>
      <c r="D25" s="98" t="s">
        <v>172</v>
      </c>
      <c r="E25" s="98" t="s">
        <v>28</v>
      </c>
      <c r="F25" s="99">
        <v>32</v>
      </c>
      <c r="G25" s="111"/>
      <c r="H25" s="101"/>
      <c r="I25" s="110"/>
      <c r="J25" s="112"/>
      <c r="K25" s="113"/>
      <c r="L25" s="111"/>
    </row>
    <row r="26" spans="1:12" s="100" customFormat="1" ht="39.75" customHeight="1">
      <c r="A26" s="96">
        <v>16</v>
      </c>
      <c r="B26" s="122">
        <v>16</v>
      </c>
      <c r="C26" s="97" t="s">
        <v>173</v>
      </c>
      <c r="D26" s="98" t="s">
        <v>174</v>
      </c>
      <c r="E26" s="98" t="s">
        <v>61</v>
      </c>
      <c r="F26" s="99">
        <v>28</v>
      </c>
      <c r="G26" s="111"/>
      <c r="H26" s="101"/>
      <c r="I26" s="110"/>
      <c r="J26" s="112"/>
      <c r="K26" s="113"/>
      <c r="L26" s="111"/>
    </row>
    <row r="27" spans="1:12" s="100" customFormat="1" ht="39.75" customHeight="1">
      <c r="A27" s="96">
        <v>17</v>
      </c>
      <c r="B27" s="122">
        <v>17</v>
      </c>
      <c r="C27" s="97" t="s">
        <v>175</v>
      </c>
      <c r="D27" s="98" t="s">
        <v>176</v>
      </c>
      <c r="E27" s="98" t="s">
        <v>27</v>
      </c>
      <c r="F27" s="99">
        <v>27</v>
      </c>
      <c r="G27" s="111"/>
      <c r="H27" s="101"/>
      <c r="I27" s="110"/>
      <c r="J27" s="112"/>
      <c r="K27" s="113"/>
      <c r="L27" s="111"/>
    </row>
    <row r="28" spans="1:12" s="100" customFormat="1" ht="39.75" customHeight="1">
      <c r="A28" s="96">
        <v>18</v>
      </c>
      <c r="B28" s="122">
        <v>18</v>
      </c>
      <c r="C28" s="97" t="s">
        <v>177</v>
      </c>
      <c r="D28" s="98" t="s">
        <v>178</v>
      </c>
      <c r="E28" s="98" t="s">
        <v>49</v>
      </c>
      <c r="F28" s="99">
        <v>25</v>
      </c>
      <c r="G28" s="111"/>
      <c r="H28" s="101"/>
      <c r="I28" s="110"/>
      <c r="J28" s="112"/>
      <c r="K28" s="113"/>
      <c r="L28" s="111"/>
    </row>
    <row r="29" spans="1:12" s="100" customFormat="1" ht="39.75" customHeight="1">
      <c r="A29" s="96">
        <v>19</v>
      </c>
      <c r="B29" s="122">
        <v>19</v>
      </c>
      <c r="C29" s="97" t="s">
        <v>179</v>
      </c>
      <c r="D29" s="98" t="s">
        <v>54</v>
      </c>
      <c r="E29" s="98" t="s">
        <v>27</v>
      </c>
      <c r="F29" s="99">
        <v>24</v>
      </c>
      <c r="G29" s="111"/>
      <c r="H29" s="101"/>
      <c r="I29" s="110"/>
      <c r="J29" s="112"/>
      <c r="K29" s="113"/>
      <c r="L29" s="111"/>
    </row>
    <row r="30" spans="1:12" s="100" customFormat="1" ht="39.75" customHeight="1">
      <c r="A30" s="96">
        <v>20</v>
      </c>
      <c r="B30" s="122">
        <v>20</v>
      </c>
      <c r="C30" s="97" t="s">
        <v>180</v>
      </c>
      <c r="D30" s="98" t="s">
        <v>181</v>
      </c>
      <c r="E30" s="98" t="s">
        <v>49</v>
      </c>
      <c r="F30" s="99">
        <v>23</v>
      </c>
      <c r="G30" s="111"/>
      <c r="H30" s="101"/>
      <c r="I30" s="110"/>
      <c r="J30" s="112"/>
      <c r="K30" s="113"/>
      <c r="L30" s="111"/>
    </row>
    <row r="31" spans="1:12" s="100" customFormat="1" ht="39.75" customHeight="1">
      <c r="A31" s="96">
        <v>21</v>
      </c>
      <c r="B31" s="122">
        <v>21</v>
      </c>
      <c r="C31" s="97" t="s">
        <v>182</v>
      </c>
      <c r="D31" s="98" t="s">
        <v>183</v>
      </c>
      <c r="E31" s="98" t="s">
        <v>42</v>
      </c>
      <c r="F31" s="99">
        <v>22</v>
      </c>
      <c r="G31" s="111"/>
      <c r="H31" s="101"/>
      <c r="I31" s="110"/>
      <c r="J31" s="112"/>
      <c r="K31" s="113"/>
      <c r="L31" s="111"/>
    </row>
    <row r="32" spans="1:12" s="100" customFormat="1" ht="39.75" customHeight="1">
      <c r="A32" s="96">
        <v>22</v>
      </c>
      <c r="B32" s="122">
        <v>22</v>
      </c>
      <c r="C32" s="97" t="s">
        <v>184</v>
      </c>
      <c r="D32" s="98" t="s">
        <v>185</v>
      </c>
      <c r="E32" s="98" t="s">
        <v>27</v>
      </c>
      <c r="F32" s="99">
        <v>21</v>
      </c>
      <c r="G32" s="111"/>
      <c r="H32" s="101"/>
      <c r="I32" s="110"/>
      <c r="J32" s="112"/>
      <c r="K32" s="113"/>
      <c r="L32" s="111"/>
    </row>
    <row r="33" spans="1:12" s="100" customFormat="1" ht="39.75" customHeight="1">
      <c r="A33" s="96">
        <v>23</v>
      </c>
      <c r="B33" s="122">
        <v>23</v>
      </c>
      <c r="C33" s="97" t="s">
        <v>186</v>
      </c>
      <c r="D33" s="98" t="s">
        <v>52</v>
      </c>
      <c r="E33" s="98" t="s">
        <v>42</v>
      </c>
      <c r="F33" s="99">
        <v>20</v>
      </c>
      <c r="G33" s="111"/>
      <c r="H33" s="101"/>
      <c r="I33" s="110"/>
      <c r="J33" s="112"/>
      <c r="K33" s="113"/>
      <c r="L33" s="111"/>
    </row>
    <row r="34" spans="1:12" s="100" customFormat="1" ht="39.75" customHeight="1">
      <c r="A34" s="96">
        <v>24</v>
      </c>
      <c r="B34" s="122">
        <v>24</v>
      </c>
      <c r="C34" s="97" t="s">
        <v>177</v>
      </c>
      <c r="D34" s="98" t="s">
        <v>51</v>
      </c>
      <c r="E34" s="98" t="s">
        <v>49</v>
      </c>
      <c r="F34" s="99">
        <v>19</v>
      </c>
      <c r="G34" s="111"/>
      <c r="H34" s="101"/>
      <c r="I34" s="110"/>
      <c r="J34" s="112"/>
      <c r="K34" s="113"/>
      <c r="L34" s="111"/>
    </row>
    <row r="35" spans="1:12" s="100" customFormat="1" ht="39.75" customHeight="1">
      <c r="A35" s="96">
        <v>25</v>
      </c>
      <c r="B35" s="122">
        <v>25</v>
      </c>
      <c r="C35" s="97" t="s">
        <v>187</v>
      </c>
      <c r="D35" s="98" t="s">
        <v>188</v>
      </c>
      <c r="E35" s="98" t="s">
        <v>27</v>
      </c>
      <c r="F35" s="99">
        <v>18</v>
      </c>
      <c r="G35" s="111"/>
      <c r="H35" s="101"/>
      <c r="I35" s="110"/>
      <c r="J35" s="112"/>
      <c r="K35" s="113"/>
      <c r="L35" s="111"/>
    </row>
    <row r="36" spans="1:12" s="100" customFormat="1" ht="39.75" customHeight="1">
      <c r="A36" s="96">
        <v>26</v>
      </c>
      <c r="B36" s="122">
        <v>26</v>
      </c>
      <c r="C36" s="97" t="s">
        <v>189</v>
      </c>
      <c r="D36" s="98" t="s">
        <v>190</v>
      </c>
      <c r="E36" s="98" t="s">
        <v>36</v>
      </c>
      <c r="F36" s="99">
        <v>17</v>
      </c>
      <c r="G36" s="111"/>
      <c r="H36" s="101"/>
      <c r="I36" s="110"/>
      <c r="J36" s="112"/>
      <c r="K36" s="113"/>
      <c r="L36" s="111"/>
    </row>
    <row r="37" spans="1:12" s="100" customFormat="1" ht="39.75" customHeight="1">
      <c r="A37" s="96">
        <v>27</v>
      </c>
      <c r="B37" s="122">
        <v>27</v>
      </c>
      <c r="C37" s="97" t="s">
        <v>191</v>
      </c>
      <c r="D37" s="98" t="s">
        <v>192</v>
      </c>
      <c r="E37" s="98" t="s">
        <v>27</v>
      </c>
      <c r="F37" s="99">
        <v>16</v>
      </c>
      <c r="G37" s="111"/>
      <c r="H37" s="101"/>
      <c r="I37" s="110"/>
      <c r="J37" s="112"/>
      <c r="K37" s="113"/>
      <c r="L37" s="111"/>
    </row>
    <row r="38" spans="1:12" s="100" customFormat="1" ht="39.75" customHeight="1">
      <c r="A38" s="96">
        <v>28</v>
      </c>
      <c r="B38" s="122">
        <v>28</v>
      </c>
      <c r="C38" s="97" t="s">
        <v>193</v>
      </c>
      <c r="D38" s="98" t="s">
        <v>59</v>
      </c>
      <c r="E38" s="98" t="s">
        <v>38</v>
      </c>
      <c r="F38" s="99">
        <v>15</v>
      </c>
      <c r="G38" s="111"/>
      <c r="H38" s="101"/>
      <c r="I38" s="110"/>
      <c r="J38" s="112"/>
      <c r="K38" s="113"/>
      <c r="L38" s="111"/>
    </row>
    <row r="39" spans="1:12" s="100" customFormat="1" ht="39.75" customHeight="1">
      <c r="A39" s="96">
        <v>29</v>
      </c>
      <c r="B39" s="122">
        <v>29</v>
      </c>
      <c r="C39" s="97" t="s">
        <v>194</v>
      </c>
      <c r="D39" s="98" t="s">
        <v>195</v>
      </c>
      <c r="E39" s="98" t="s">
        <v>196</v>
      </c>
      <c r="F39" s="99">
        <v>14</v>
      </c>
      <c r="G39" s="111"/>
      <c r="H39" s="101"/>
      <c r="I39" s="110"/>
      <c r="J39" s="112"/>
      <c r="K39" s="113"/>
      <c r="L39" s="111"/>
    </row>
    <row r="40" spans="1:12" s="100" customFormat="1" ht="39.75" customHeight="1">
      <c r="A40" s="96">
        <v>30</v>
      </c>
      <c r="B40" s="122">
        <v>30</v>
      </c>
      <c r="C40" s="97" t="s">
        <v>197</v>
      </c>
      <c r="D40" s="98" t="s">
        <v>198</v>
      </c>
      <c r="E40" s="98" t="s">
        <v>29</v>
      </c>
      <c r="F40" s="99">
        <v>13</v>
      </c>
      <c r="G40" s="111"/>
      <c r="H40" s="101"/>
      <c r="I40" s="110"/>
      <c r="J40" s="112"/>
      <c r="K40" s="113"/>
      <c r="L40" s="111"/>
    </row>
    <row r="41" spans="1:12" s="100" customFormat="1" ht="39.75" customHeight="1">
      <c r="A41" s="96">
        <v>31</v>
      </c>
      <c r="B41" s="122">
        <v>31</v>
      </c>
      <c r="C41" s="97" t="s">
        <v>170</v>
      </c>
      <c r="D41" s="98" t="s">
        <v>56</v>
      </c>
      <c r="E41" s="98" t="s">
        <v>27</v>
      </c>
      <c r="F41" s="99">
        <v>12</v>
      </c>
      <c r="G41" s="111"/>
      <c r="H41" s="101"/>
      <c r="I41" s="110"/>
      <c r="J41" s="112"/>
      <c r="K41" s="113"/>
      <c r="L41" s="111"/>
    </row>
    <row r="42" spans="1:12" s="100" customFormat="1" ht="39.75" customHeight="1">
      <c r="A42" s="96">
        <v>32</v>
      </c>
      <c r="B42" s="122">
        <v>32</v>
      </c>
      <c r="C42" s="97" t="s">
        <v>64</v>
      </c>
      <c r="D42" s="98" t="s">
        <v>65</v>
      </c>
      <c r="E42" s="98" t="s">
        <v>66</v>
      </c>
      <c r="F42" s="99">
        <v>11</v>
      </c>
      <c r="G42" s="111"/>
      <c r="H42" s="101"/>
      <c r="I42" s="110"/>
      <c r="J42" s="112"/>
      <c r="K42" s="113"/>
      <c r="L42" s="111"/>
    </row>
    <row r="43" spans="1:11" ht="39.75" customHeight="1">
      <c r="A43" s="96">
        <v>33</v>
      </c>
      <c r="B43" s="122">
        <v>33</v>
      </c>
      <c r="C43" s="97" t="s">
        <v>199</v>
      </c>
      <c r="D43" s="98" t="s">
        <v>58</v>
      </c>
      <c r="E43" s="98" t="s">
        <v>27</v>
      </c>
      <c r="F43" s="99">
        <v>10</v>
      </c>
      <c r="G43" s="95"/>
      <c r="H43" s="118"/>
      <c r="I43" s="119"/>
      <c r="J43" s="120"/>
      <c r="K43" s="121"/>
    </row>
    <row r="44" spans="1:11" ht="39.75" customHeight="1">
      <c r="A44" s="96">
        <v>34</v>
      </c>
      <c r="B44" s="122">
        <v>34</v>
      </c>
      <c r="C44" s="97" t="s">
        <v>200</v>
      </c>
      <c r="D44" s="98" t="s">
        <v>201</v>
      </c>
      <c r="E44" s="98" t="s">
        <v>45</v>
      </c>
      <c r="F44" s="99">
        <v>9</v>
      </c>
      <c r="G44" s="95"/>
      <c r="H44" s="118"/>
      <c r="I44" s="119"/>
      <c r="J44" s="120"/>
      <c r="K44" s="121"/>
    </row>
    <row r="45" spans="1:11" ht="39.75" customHeight="1">
      <c r="A45" s="96">
        <v>35</v>
      </c>
      <c r="B45" s="122">
        <v>35</v>
      </c>
      <c r="C45" s="97" t="s">
        <v>202</v>
      </c>
      <c r="D45" s="98" t="s">
        <v>60</v>
      </c>
      <c r="E45" s="98" t="s">
        <v>36</v>
      </c>
      <c r="F45" s="99">
        <v>8</v>
      </c>
      <c r="G45" s="95"/>
      <c r="H45" s="118"/>
      <c r="I45" s="119"/>
      <c r="J45" s="120"/>
      <c r="K45" s="121"/>
    </row>
    <row r="46" spans="1:11" ht="39.75" customHeight="1">
      <c r="A46" s="96">
        <v>36</v>
      </c>
      <c r="B46" s="122">
        <v>36</v>
      </c>
      <c r="C46" s="97" t="s">
        <v>203</v>
      </c>
      <c r="D46" s="98" t="s">
        <v>204</v>
      </c>
      <c r="E46" s="98" t="s">
        <v>27</v>
      </c>
      <c r="F46" s="99">
        <v>7</v>
      </c>
      <c r="G46" s="95"/>
      <c r="H46" s="118"/>
      <c r="I46" s="119"/>
      <c r="J46" s="120"/>
      <c r="K46" s="121"/>
    </row>
    <row r="47" spans="1:11" ht="39.75" customHeight="1">
      <c r="A47" s="96">
        <v>37</v>
      </c>
      <c r="B47" s="122">
        <v>37</v>
      </c>
      <c r="C47" s="97" t="s">
        <v>205</v>
      </c>
      <c r="D47" s="98" t="s">
        <v>48</v>
      </c>
      <c r="E47" s="98" t="s">
        <v>29</v>
      </c>
      <c r="F47" s="99">
        <v>6</v>
      </c>
      <c r="G47" s="95"/>
      <c r="H47" s="118"/>
      <c r="I47" s="119"/>
      <c r="J47" s="120"/>
      <c r="K47" s="121"/>
    </row>
    <row r="48" spans="1:11" ht="39.75" customHeight="1">
      <c r="A48" s="96">
        <v>38</v>
      </c>
      <c r="B48" s="122">
        <v>38</v>
      </c>
      <c r="C48" s="97" t="s">
        <v>206</v>
      </c>
      <c r="D48" s="98" t="s">
        <v>207</v>
      </c>
      <c r="E48" s="98" t="s">
        <v>42</v>
      </c>
      <c r="F48" s="99">
        <v>5</v>
      </c>
      <c r="G48" s="95"/>
      <c r="H48" s="118"/>
      <c r="I48" s="119"/>
      <c r="J48" s="120"/>
      <c r="K48" s="121"/>
    </row>
    <row r="49" spans="1:11" ht="39.75" customHeight="1">
      <c r="A49" s="96">
        <v>39</v>
      </c>
      <c r="B49" s="122">
        <v>39</v>
      </c>
      <c r="C49" s="97" t="s">
        <v>208</v>
      </c>
      <c r="D49" s="98" t="s">
        <v>209</v>
      </c>
      <c r="E49" s="98" t="s">
        <v>27</v>
      </c>
      <c r="F49" s="99">
        <v>3</v>
      </c>
      <c r="G49" s="95"/>
      <c r="H49" s="118"/>
      <c r="I49" s="119"/>
      <c r="J49" s="120"/>
      <c r="K49" s="121"/>
    </row>
    <row r="50" spans="1:11" ht="39.75" customHeight="1">
      <c r="A50" s="96">
        <v>40</v>
      </c>
      <c r="B50" s="122">
        <v>40</v>
      </c>
      <c r="C50" s="97" t="s">
        <v>210</v>
      </c>
      <c r="D50" s="98" t="s">
        <v>211</v>
      </c>
      <c r="E50" s="98" t="s">
        <v>27</v>
      </c>
      <c r="F50" s="99">
        <v>2</v>
      </c>
      <c r="G50" s="95"/>
      <c r="H50" s="118"/>
      <c r="I50" s="119"/>
      <c r="J50" s="120"/>
      <c r="K50" s="121"/>
    </row>
    <row r="51" spans="1:11" ht="39.75" customHeight="1">
      <c r="A51" s="96">
        <v>41</v>
      </c>
      <c r="B51" s="122">
        <v>41</v>
      </c>
      <c r="C51" s="97" t="s">
        <v>212</v>
      </c>
      <c r="D51" s="98" t="s">
        <v>55</v>
      </c>
      <c r="E51" s="98" t="s">
        <v>33</v>
      </c>
      <c r="F51" s="99">
        <v>1</v>
      </c>
      <c r="G51" s="95"/>
      <c r="H51" s="118"/>
      <c r="I51" s="119"/>
      <c r="J51" s="120"/>
      <c r="K51" s="121"/>
    </row>
    <row r="52" spans="1:11" ht="39.75" customHeight="1">
      <c r="A52" s="96">
        <v>42</v>
      </c>
      <c r="B52" s="122">
        <v>42</v>
      </c>
      <c r="C52" s="97" t="s">
        <v>213</v>
      </c>
      <c r="D52" s="98" t="s">
        <v>214</v>
      </c>
      <c r="E52" s="98" t="s">
        <v>45</v>
      </c>
      <c r="F52" s="99"/>
      <c r="G52" s="95"/>
      <c r="H52" s="118"/>
      <c r="I52" s="119"/>
      <c r="J52" s="120"/>
      <c r="K52" s="121"/>
    </row>
    <row r="53" spans="1:11" ht="39.75" customHeight="1">
      <c r="A53" s="96">
        <v>43</v>
      </c>
      <c r="B53" s="122">
        <v>43</v>
      </c>
      <c r="C53" s="97" t="s">
        <v>215</v>
      </c>
      <c r="D53" s="98" t="s">
        <v>216</v>
      </c>
      <c r="E53" s="98" t="s">
        <v>132</v>
      </c>
      <c r="F53" s="99"/>
      <c r="G53" s="95"/>
      <c r="H53" s="118"/>
      <c r="I53" s="119"/>
      <c r="J53" s="120"/>
      <c r="K53" s="121"/>
    </row>
    <row r="54" spans="1:11" ht="39.75" customHeight="1">
      <c r="A54" s="96">
        <v>44</v>
      </c>
      <c r="B54" s="122">
        <v>44</v>
      </c>
      <c r="C54" s="97" t="s">
        <v>217</v>
      </c>
      <c r="D54" s="98" t="s">
        <v>188</v>
      </c>
      <c r="E54" s="98" t="s">
        <v>103</v>
      </c>
      <c r="F54" s="99"/>
      <c r="G54" s="95"/>
      <c r="H54" s="118"/>
      <c r="I54" s="119"/>
      <c r="J54" s="120"/>
      <c r="K54" s="121"/>
    </row>
    <row r="55" spans="1:11" ht="39.75" customHeight="1">
      <c r="A55" s="96">
        <v>45</v>
      </c>
      <c r="B55" s="122">
        <v>45</v>
      </c>
      <c r="C55" s="97" t="s">
        <v>218</v>
      </c>
      <c r="D55" s="98" t="s">
        <v>219</v>
      </c>
      <c r="E55" s="98" t="s">
        <v>28</v>
      </c>
      <c r="F55" s="99"/>
      <c r="G55" s="95"/>
      <c r="H55" s="118"/>
      <c r="I55" s="119"/>
      <c r="J55" s="120"/>
      <c r="K55" s="121"/>
    </row>
    <row r="56" spans="1:11" ht="39.75" customHeight="1">
      <c r="A56" s="96">
        <v>46</v>
      </c>
      <c r="B56" s="122">
        <v>46</v>
      </c>
      <c r="C56" s="97" t="s">
        <v>220</v>
      </c>
      <c r="D56" s="98" t="s">
        <v>221</v>
      </c>
      <c r="E56" s="98" t="s">
        <v>61</v>
      </c>
      <c r="F56" s="99"/>
      <c r="G56" s="95"/>
      <c r="H56" s="118"/>
      <c r="I56" s="119"/>
      <c r="J56" s="120"/>
      <c r="K56" s="121"/>
    </row>
    <row r="57" spans="1:11" ht="39.75" customHeight="1">
      <c r="A57" s="96">
        <v>47</v>
      </c>
      <c r="B57" s="122">
        <v>47</v>
      </c>
      <c r="C57" s="97" t="s">
        <v>222</v>
      </c>
      <c r="D57" s="98" t="s">
        <v>223</v>
      </c>
      <c r="E57" s="98" t="s">
        <v>27</v>
      </c>
      <c r="F57" s="99"/>
      <c r="G57" s="95"/>
      <c r="H57" s="118"/>
      <c r="I57" s="119"/>
      <c r="J57" s="120"/>
      <c r="K57" s="121"/>
    </row>
    <row r="58" spans="1:11" ht="39.75" customHeight="1">
      <c r="A58" s="96">
        <v>48</v>
      </c>
      <c r="B58" s="122">
        <v>48</v>
      </c>
      <c r="C58" s="97" t="s">
        <v>224</v>
      </c>
      <c r="D58" s="98" t="s">
        <v>47</v>
      </c>
      <c r="E58" s="98" t="s">
        <v>29</v>
      </c>
      <c r="F58" s="99"/>
      <c r="G58" s="95"/>
      <c r="H58" s="118"/>
      <c r="I58" s="119"/>
      <c r="J58" s="120"/>
      <c r="K58" s="121"/>
    </row>
    <row r="59" spans="1:11" ht="39.75" customHeight="1">
      <c r="A59" s="96">
        <v>49</v>
      </c>
      <c r="B59" s="122">
        <v>49</v>
      </c>
      <c r="C59" s="97" t="s">
        <v>225</v>
      </c>
      <c r="D59" s="98" t="s">
        <v>226</v>
      </c>
      <c r="E59" s="98" t="s">
        <v>132</v>
      </c>
      <c r="F59" s="99"/>
      <c r="G59" s="95"/>
      <c r="H59" s="118"/>
      <c r="I59" s="119"/>
      <c r="J59" s="120"/>
      <c r="K59" s="121"/>
    </row>
    <row r="60" spans="1:11" ht="39.75" customHeight="1">
      <c r="A60" s="96">
        <v>50</v>
      </c>
      <c r="B60" s="122">
        <v>50</v>
      </c>
      <c r="C60" s="97" t="s">
        <v>227</v>
      </c>
      <c r="D60" s="98" t="s">
        <v>50</v>
      </c>
      <c r="E60" s="98" t="s">
        <v>30</v>
      </c>
      <c r="F60" s="99"/>
      <c r="G60" s="95"/>
      <c r="H60" s="118"/>
      <c r="I60" s="119"/>
      <c r="J60" s="120"/>
      <c r="K60" s="121"/>
    </row>
    <row r="61" spans="1:11" ht="39.75" customHeight="1">
      <c r="A61" s="96">
        <v>51</v>
      </c>
      <c r="B61" s="122">
        <v>51</v>
      </c>
      <c r="C61" s="97" t="s">
        <v>228</v>
      </c>
      <c r="D61" s="98" t="s">
        <v>40</v>
      </c>
      <c r="E61" s="98" t="s">
        <v>33</v>
      </c>
      <c r="F61" s="99"/>
      <c r="G61" s="95"/>
      <c r="H61" s="118"/>
      <c r="I61" s="119"/>
      <c r="J61" s="120"/>
      <c r="K61" s="121"/>
    </row>
    <row r="62" spans="1:11" ht="39.75" customHeight="1">
      <c r="A62" s="96">
        <v>52</v>
      </c>
      <c r="B62" s="122">
        <v>52</v>
      </c>
      <c r="C62" s="97" t="s">
        <v>229</v>
      </c>
      <c r="D62" s="98" t="s">
        <v>230</v>
      </c>
      <c r="E62" s="98" t="s">
        <v>29</v>
      </c>
      <c r="F62" s="99"/>
      <c r="G62" s="95"/>
      <c r="H62" s="118"/>
      <c r="I62" s="119"/>
      <c r="J62" s="120"/>
      <c r="K62" s="121"/>
    </row>
    <row r="63" spans="1:11" ht="39.75" customHeight="1">
      <c r="A63" s="96">
        <v>53</v>
      </c>
      <c r="B63" s="122">
        <v>53</v>
      </c>
      <c r="C63" s="97" t="s">
        <v>231</v>
      </c>
      <c r="D63" s="98" t="s">
        <v>232</v>
      </c>
      <c r="E63" s="98" t="s">
        <v>29</v>
      </c>
      <c r="F63" s="99"/>
      <c r="G63" s="95"/>
      <c r="H63" s="118"/>
      <c r="I63" s="119"/>
      <c r="J63" s="120"/>
      <c r="K63" s="121"/>
    </row>
    <row r="64" spans="1:11" ht="39.75" customHeight="1">
      <c r="A64" s="96">
        <v>54</v>
      </c>
      <c r="B64" s="122">
        <v>54</v>
      </c>
      <c r="C64" s="97" t="s">
        <v>233</v>
      </c>
      <c r="D64" s="98" t="s">
        <v>234</v>
      </c>
      <c r="E64" s="98" t="s">
        <v>33</v>
      </c>
      <c r="F64" s="99"/>
      <c r="G64" s="95"/>
      <c r="H64" s="118"/>
      <c r="I64" s="119"/>
      <c r="J64" s="120"/>
      <c r="K64" s="121"/>
    </row>
    <row r="65" spans="1:11" ht="39.75" customHeight="1">
      <c r="A65" s="96">
        <v>55</v>
      </c>
      <c r="B65" s="122">
        <v>55</v>
      </c>
      <c r="C65" s="97" t="s">
        <v>235</v>
      </c>
      <c r="D65" s="98" t="s">
        <v>236</v>
      </c>
      <c r="E65" s="98" t="s">
        <v>28</v>
      </c>
      <c r="F65" s="99"/>
      <c r="G65" s="95"/>
      <c r="H65" s="118"/>
      <c r="I65" s="119"/>
      <c r="J65" s="120"/>
      <c r="K65" s="121"/>
    </row>
    <row r="66" spans="1:11" ht="39.75" customHeight="1">
      <c r="A66" s="96">
        <v>56</v>
      </c>
      <c r="B66" s="122">
        <v>56</v>
      </c>
      <c r="C66" s="97" t="s">
        <v>237</v>
      </c>
      <c r="D66" s="98" t="s">
        <v>221</v>
      </c>
      <c r="E66" s="98" t="s">
        <v>33</v>
      </c>
      <c r="F66" s="99"/>
      <c r="G66" s="95"/>
      <c r="H66" s="118"/>
      <c r="I66" s="119"/>
      <c r="J66" s="120"/>
      <c r="K66" s="121"/>
    </row>
    <row r="67" spans="1:11" ht="39.75" customHeight="1">
      <c r="A67" s="96">
        <v>57</v>
      </c>
      <c r="B67" s="122">
        <v>57</v>
      </c>
      <c r="C67" s="97" t="s">
        <v>238</v>
      </c>
      <c r="D67" s="98" t="s">
        <v>239</v>
      </c>
      <c r="E67" s="98" t="s">
        <v>33</v>
      </c>
      <c r="F67" s="99"/>
      <c r="G67" s="95"/>
      <c r="H67" s="118"/>
      <c r="I67" s="119"/>
      <c r="J67" s="120"/>
      <c r="K67" s="121"/>
    </row>
    <row r="68" spans="1:11" ht="39.75" customHeight="1">
      <c r="A68" s="96">
        <v>58</v>
      </c>
      <c r="B68" s="122">
        <v>58</v>
      </c>
      <c r="C68" s="97" t="s">
        <v>240</v>
      </c>
      <c r="D68" s="98" t="s">
        <v>43</v>
      </c>
      <c r="E68" s="98" t="s">
        <v>29</v>
      </c>
      <c r="F68" s="99"/>
      <c r="G68" s="95"/>
      <c r="H68" s="118"/>
      <c r="I68" s="119"/>
      <c r="J68" s="120"/>
      <c r="K68" s="121"/>
    </row>
    <row r="69" spans="1:11" ht="39.75" customHeight="1">
      <c r="A69" s="96">
        <v>59</v>
      </c>
      <c r="B69" s="122">
        <v>59</v>
      </c>
      <c r="C69" s="97" t="s">
        <v>241</v>
      </c>
      <c r="D69" s="98" t="s">
        <v>242</v>
      </c>
      <c r="E69" s="98" t="s">
        <v>132</v>
      </c>
      <c r="F69" s="99"/>
      <c r="G69" s="95"/>
      <c r="H69" s="118"/>
      <c r="I69" s="119"/>
      <c r="J69" s="120"/>
      <c r="K69" s="121"/>
    </row>
    <row r="70" spans="1:11" ht="39.75" customHeight="1">
      <c r="A70" s="96">
        <v>60</v>
      </c>
      <c r="B70" s="122">
        <v>60</v>
      </c>
      <c r="C70" s="97" t="s">
        <v>243</v>
      </c>
      <c r="D70" s="98" t="s">
        <v>46</v>
      </c>
      <c r="E70" s="98" t="s">
        <v>29</v>
      </c>
      <c r="F70" s="99"/>
      <c r="G70" s="95"/>
      <c r="H70" s="118"/>
      <c r="I70" s="119"/>
      <c r="J70" s="120"/>
      <c r="K70" s="121"/>
    </row>
    <row r="71" spans="1:11" ht="39.75" customHeight="1">
      <c r="A71" s="96">
        <v>61</v>
      </c>
      <c r="B71" s="122">
        <v>61</v>
      </c>
      <c r="C71" s="97" t="s">
        <v>244</v>
      </c>
      <c r="D71" s="98" t="s">
        <v>245</v>
      </c>
      <c r="E71" s="98" t="s">
        <v>126</v>
      </c>
      <c r="F71" s="99"/>
      <c r="G71" s="95"/>
      <c r="H71" s="118"/>
      <c r="I71" s="119"/>
      <c r="J71" s="120"/>
      <c r="K71" s="121"/>
    </row>
    <row r="72" spans="1:11" ht="39.75" customHeight="1">
      <c r="A72" s="96">
        <v>62</v>
      </c>
      <c r="B72" s="122">
        <v>62</v>
      </c>
      <c r="C72" s="97" t="s">
        <v>246</v>
      </c>
      <c r="D72" s="98" t="s">
        <v>247</v>
      </c>
      <c r="E72" s="98" t="s">
        <v>33</v>
      </c>
      <c r="F72" s="99"/>
      <c r="G72" s="95"/>
      <c r="H72" s="118"/>
      <c r="I72" s="119"/>
      <c r="J72" s="120"/>
      <c r="K72" s="121"/>
    </row>
    <row r="73" spans="3:6" ht="15">
      <c r="C73" s="95"/>
      <c r="D73" s="95"/>
      <c r="E73" s="117"/>
      <c r="F73" s="117"/>
    </row>
    <row r="74" spans="3:6" ht="15">
      <c r="C74" s="95"/>
      <c r="D74" s="95"/>
      <c r="E74" s="117"/>
      <c r="F74" s="117"/>
    </row>
    <row r="75" spans="3:6" ht="15">
      <c r="C75" s="95"/>
      <c r="D75" s="95"/>
      <c r="E75" s="117"/>
      <c r="F75" s="117"/>
    </row>
    <row r="76" spans="3:6" ht="15">
      <c r="C76" s="95"/>
      <c r="D76" s="95"/>
      <c r="E76" s="117"/>
      <c r="F76" s="117"/>
    </row>
    <row r="77" spans="3:6" ht="15">
      <c r="C77" s="95"/>
      <c r="D77" s="95"/>
      <c r="E77" s="117"/>
      <c r="F77" s="117"/>
    </row>
    <row r="78" spans="3:6" ht="15">
      <c r="C78" s="95"/>
      <c r="D78" s="95"/>
      <c r="E78" s="117"/>
      <c r="F78" s="117"/>
    </row>
    <row r="79" spans="3:6" ht="15">
      <c r="C79" s="95"/>
      <c r="D79" s="95"/>
      <c r="E79" s="117"/>
      <c r="F79" s="117"/>
    </row>
    <row r="80" spans="3:6" ht="15">
      <c r="C80" s="95"/>
      <c r="D80" s="95"/>
      <c r="E80" s="117"/>
      <c r="F80" s="117"/>
    </row>
    <row r="81" spans="3:6" ht="15">
      <c r="C81" s="95"/>
      <c r="D81" s="95"/>
      <c r="E81" s="117"/>
      <c r="F81" s="117"/>
    </row>
    <row r="82" spans="3:6" ht="15">
      <c r="C82" s="95"/>
      <c r="D82" s="95"/>
      <c r="E82" s="117"/>
      <c r="F82" s="117"/>
    </row>
    <row r="83" spans="3:6" ht="15">
      <c r="C83" s="95"/>
      <c r="D83" s="95"/>
      <c r="E83" s="117"/>
      <c r="F83" s="117"/>
    </row>
    <row r="84" spans="3:6" ht="15">
      <c r="C84" s="95"/>
      <c r="D84" s="95"/>
      <c r="E84" s="117"/>
      <c r="F84" s="117"/>
    </row>
    <row r="85" spans="3:6" ht="15">
      <c r="C85" s="95"/>
      <c r="D85" s="95"/>
      <c r="E85" s="117"/>
      <c r="F85" s="117"/>
    </row>
    <row r="86" spans="3:6" ht="15">
      <c r="C86" s="95"/>
      <c r="D86" s="95"/>
      <c r="E86" s="117"/>
      <c r="F86" s="117"/>
    </row>
    <row r="87" spans="3:6" ht="15">
      <c r="C87" s="95"/>
      <c r="D87" s="95"/>
      <c r="E87" s="117"/>
      <c r="F87" s="117"/>
    </row>
  </sheetData>
  <sheetProtection selectLockedCells="1"/>
  <mergeCells count="13">
    <mergeCell ref="D1:K1"/>
    <mergeCell ref="A5:K5"/>
    <mergeCell ref="A3:K3"/>
    <mergeCell ref="A7:A9"/>
    <mergeCell ref="B7:B9"/>
    <mergeCell ref="C7:C9"/>
    <mergeCell ref="D7:D9"/>
    <mergeCell ref="E7:E9"/>
    <mergeCell ref="F7:F9"/>
    <mergeCell ref="A10:K10"/>
    <mergeCell ref="H8:I8"/>
    <mergeCell ref="H7:K7"/>
    <mergeCell ref="J8:K8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75" r:id="rId2"/>
  <headerFooter alignWithMargins="0">
    <oddFooter>&amp;LPresident of Jury
Mr. Werner Gächter&amp;CCategory Judge
Peter&amp;R&amp;D &amp;T
&amp;6&amp;F
&amp;A</oddFooter>
  </headerFooter>
  <colBreaks count="1" manualBreakCount="1">
    <brk id="11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workbookViewId="0" topLeftCell="A3">
      <selection activeCell="R8" sqref="R8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v>1</v>
      </c>
      <c r="C8" s="43" t="s">
        <v>81</v>
      </c>
      <c r="D8" s="12" t="s">
        <v>82</v>
      </c>
      <c r="E8" s="12" t="s">
        <v>61</v>
      </c>
      <c r="F8" s="44">
        <v>53</v>
      </c>
      <c r="H8" s="56"/>
      <c r="K8" s="61">
        <v>0.4375</v>
      </c>
    </row>
    <row r="9" spans="1:11" s="51" customFormat="1" ht="15" customHeight="1">
      <c r="A9" s="42">
        <v>2</v>
      </c>
      <c r="B9" s="78">
        <v>2</v>
      </c>
      <c r="C9" s="43" t="s">
        <v>83</v>
      </c>
      <c r="D9" s="12" t="s">
        <v>84</v>
      </c>
      <c r="E9" s="12" t="s">
        <v>30</v>
      </c>
      <c r="F9" s="44">
        <v>43</v>
      </c>
      <c r="H9" s="56"/>
      <c r="K9" s="61">
        <v>0.44166666666666665</v>
      </c>
    </row>
    <row r="10" spans="1:11" s="51" customFormat="1" ht="15" customHeight="1">
      <c r="A10" s="42">
        <v>3</v>
      </c>
      <c r="B10" s="78">
        <v>3</v>
      </c>
      <c r="C10" s="43" t="s">
        <v>85</v>
      </c>
      <c r="D10" s="12" t="s">
        <v>86</v>
      </c>
      <c r="E10" s="12" t="s">
        <v>42</v>
      </c>
      <c r="F10" s="44">
        <v>42</v>
      </c>
      <c r="H10" s="56"/>
      <c r="K10" s="61">
        <v>0.4458333333333333</v>
      </c>
    </row>
    <row r="11" spans="1:11" s="51" customFormat="1" ht="15" customHeight="1">
      <c r="A11" s="42">
        <v>4</v>
      </c>
      <c r="B11" s="78">
        <v>4</v>
      </c>
      <c r="C11" s="43" t="s">
        <v>87</v>
      </c>
      <c r="D11" s="12" t="s">
        <v>88</v>
      </c>
      <c r="E11" s="12" t="s">
        <v>29</v>
      </c>
      <c r="F11" s="44">
        <v>36</v>
      </c>
      <c r="H11" s="56"/>
      <c r="K11" s="61">
        <v>0.45</v>
      </c>
    </row>
    <row r="12" spans="1:11" s="51" customFormat="1" ht="15" customHeight="1">
      <c r="A12" s="42">
        <v>5</v>
      </c>
      <c r="B12" s="78">
        <v>5</v>
      </c>
      <c r="C12" s="43" t="s">
        <v>89</v>
      </c>
      <c r="D12" s="12" t="s">
        <v>90</v>
      </c>
      <c r="E12" s="12" t="s">
        <v>27</v>
      </c>
      <c r="F12" s="44">
        <v>34</v>
      </c>
      <c r="H12" s="56"/>
      <c r="K12" s="61">
        <v>0.454166666666667</v>
      </c>
    </row>
    <row r="13" spans="1:11" s="51" customFormat="1" ht="15" customHeight="1">
      <c r="A13" s="42">
        <v>6</v>
      </c>
      <c r="B13" s="78">
        <v>6</v>
      </c>
      <c r="C13" s="43" t="s">
        <v>91</v>
      </c>
      <c r="D13" s="12" t="s">
        <v>92</v>
      </c>
      <c r="E13" s="12" t="s">
        <v>33</v>
      </c>
      <c r="F13" s="44">
        <v>32</v>
      </c>
      <c r="H13" s="56"/>
      <c r="K13" s="61">
        <v>0.458333333333333</v>
      </c>
    </row>
    <row r="14" spans="1:11" s="51" customFormat="1" ht="15" customHeight="1">
      <c r="A14" s="42">
        <v>7</v>
      </c>
      <c r="B14" s="78">
        <v>7</v>
      </c>
      <c r="C14" s="43" t="s">
        <v>93</v>
      </c>
      <c r="D14" s="12" t="s">
        <v>94</v>
      </c>
      <c r="E14" s="12" t="s">
        <v>33</v>
      </c>
      <c r="F14" s="44">
        <v>29</v>
      </c>
      <c r="H14" s="56"/>
      <c r="K14" s="61">
        <v>0.4625</v>
      </c>
    </row>
    <row r="15" spans="1:11" s="51" customFormat="1" ht="15" customHeight="1">
      <c r="A15" s="42">
        <v>8</v>
      </c>
      <c r="B15" s="78">
        <v>8</v>
      </c>
      <c r="C15" s="43" t="s">
        <v>95</v>
      </c>
      <c r="D15" s="12" t="s">
        <v>96</v>
      </c>
      <c r="E15" s="12" t="s">
        <v>97</v>
      </c>
      <c r="F15" s="44">
        <v>28</v>
      </c>
      <c r="H15" s="56"/>
      <c r="K15" s="61">
        <v>0.466666666666667</v>
      </c>
    </row>
    <row r="16" spans="1:11" s="51" customFormat="1" ht="15" customHeight="1">
      <c r="A16" s="42">
        <v>9</v>
      </c>
      <c r="B16" s="78">
        <v>9</v>
      </c>
      <c r="C16" s="43" t="s">
        <v>98</v>
      </c>
      <c r="D16" s="12" t="s">
        <v>99</v>
      </c>
      <c r="E16" s="12" t="s">
        <v>53</v>
      </c>
      <c r="F16" s="44">
        <v>26</v>
      </c>
      <c r="H16" s="56"/>
      <c r="K16" s="61">
        <v>0.470833333333333</v>
      </c>
    </row>
    <row r="17" spans="1:11" s="51" customFormat="1" ht="15" customHeight="1">
      <c r="A17" s="42">
        <v>10</v>
      </c>
      <c r="B17" s="78">
        <v>10</v>
      </c>
      <c r="C17" s="43" t="s">
        <v>100</v>
      </c>
      <c r="D17" s="12" t="s">
        <v>37</v>
      </c>
      <c r="E17" s="12" t="s">
        <v>38</v>
      </c>
      <c r="F17" s="44">
        <v>25</v>
      </c>
      <c r="H17" s="56"/>
      <c r="K17" s="61">
        <v>0.475</v>
      </c>
    </row>
    <row r="18" spans="1:11" s="51" customFormat="1" ht="15" customHeight="1">
      <c r="A18" s="42">
        <v>11</v>
      </c>
      <c r="B18" s="78">
        <v>11</v>
      </c>
      <c r="C18" s="43" t="s">
        <v>101</v>
      </c>
      <c r="D18" s="12" t="s">
        <v>102</v>
      </c>
      <c r="E18" s="12" t="s">
        <v>103</v>
      </c>
      <c r="F18" s="44">
        <v>24</v>
      </c>
      <c r="H18" s="56"/>
      <c r="K18" s="61">
        <v>0.479166666666667</v>
      </c>
    </row>
    <row r="19" spans="1:11" s="51" customFormat="1" ht="15" customHeight="1">
      <c r="A19" s="42">
        <v>12</v>
      </c>
      <c r="B19" s="78">
        <v>12</v>
      </c>
      <c r="C19" s="43" t="s">
        <v>104</v>
      </c>
      <c r="D19" s="12" t="s">
        <v>105</v>
      </c>
      <c r="E19" s="12" t="s">
        <v>27</v>
      </c>
      <c r="F19" s="44">
        <v>23</v>
      </c>
      <c r="H19" s="56"/>
      <c r="K19" s="61">
        <v>0.483333333333333</v>
      </c>
    </row>
    <row r="20" spans="1:11" s="51" customFormat="1" ht="15" customHeight="1">
      <c r="A20" s="42">
        <v>13</v>
      </c>
      <c r="B20" s="78">
        <v>13</v>
      </c>
      <c r="C20" s="43" t="s">
        <v>106</v>
      </c>
      <c r="D20" s="12" t="s">
        <v>107</v>
      </c>
      <c r="E20" s="12" t="s">
        <v>108</v>
      </c>
      <c r="F20" s="44">
        <v>22</v>
      </c>
      <c r="H20" s="56"/>
      <c r="K20" s="61">
        <v>0.4875</v>
      </c>
    </row>
    <row r="21" spans="1:11" s="51" customFormat="1" ht="15" customHeight="1">
      <c r="A21" s="42">
        <v>14</v>
      </c>
      <c r="B21" s="78">
        <v>14</v>
      </c>
      <c r="C21" s="43" t="s">
        <v>109</v>
      </c>
      <c r="D21" s="12" t="s">
        <v>110</v>
      </c>
      <c r="E21" s="12" t="s">
        <v>97</v>
      </c>
      <c r="F21" s="44">
        <v>21</v>
      </c>
      <c r="H21" s="56"/>
      <c r="K21" s="61">
        <v>0.491666666666666</v>
      </c>
    </row>
    <row r="22" spans="1:11" s="51" customFormat="1" ht="15" customHeight="1">
      <c r="A22" s="42">
        <v>15</v>
      </c>
      <c r="B22" s="78">
        <v>15</v>
      </c>
      <c r="C22" s="43" t="s">
        <v>111</v>
      </c>
      <c r="D22" s="12" t="s">
        <v>112</v>
      </c>
      <c r="E22" s="12" t="s">
        <v>27</v>
      </c>
      <c r="F22" s="44">
        <v>20</v>
      </c>
      <c r="H22" s="56"/>
      <c r="K22" s="61">
        <v>0.495833333333333</v>
      </c>
    </row>
    <row r="23" spans="1:11" s="51" customFormat="1" ht="15" customHeight="1">
      <c r="A23" s="42">
        <v>16</v>
      </c>
      <c r="B23" s="78">
        <v>16</v>
      </c>
      <c r="C23" s="43" t="s">
        <v>113</v>
      </c>
      <c r="D23" s="12" t="s">
        <v>35</v>
      </c>
      <c r="E23" s="12" t="s">
        <v>38</v>
      </c>
      <c r="F23" s="44">
        <v>16</v>
      </c>
      <c r="H23" s="56"/>
      <c r="K23" s="61">
        <v>0.5</v>
      </c>
    </row>
    <row r="24" spans="1:11" s="51" customFormat="1" ht="15" customHeight="1">
      <c r="A24" s="42">
        <v>17</v>
      </c>
      <c r="B24" s="78">
        <v>17</v>
      </c>
      <c r="C24" s="43" t="s">
        <v>114</v>
      </c>
      <c r="D24" s="12" t="s">
        <v>115</v>
      </c>
      <c r="E24" s="12" t="s">
        <v>27</v>
      </c>
      <c r="F24" s="44">
        <v>11</v>
      </c>
      <c r="H24" s="56"/>
      <c r="K24" s="61">
        <v>0.504166666666666</v>
      </c>
    </row>
    <row r="25" spans="1:11" s="51" customFormat="1" ht="15" customHeight="1">
      <c r="A25" s="42">
        <v>18</v>
      </c>
      <c r="B25" s="78">
        <v>18</v>
      </c>
      <c r="C25" s="43" t="s">
        <v>116</v>
      </c>
      <c r="D25" s="12" t="s">
        <v>117</v>
      </c>
      <c r="E25" s="12" t="s">
        <v>27</v>
      </c>
      <c r="F25" s="44">
        <v>9</v>
      </c>
      <c r="H25" s="56"/>
      <c r="K25" s="61">
        <v>0.508333333333333</v>
      </c>
    </row>
    <row r="26" spans="1:11" s="51" customFormat="1" ht="15" customHeight="1">
      <c r="A26" s="42">
        <v>19</v>
      </c>
      <c r="B26" s="78">
        <v>19</v>
      </c>
      <c r="C26" s="43" t="s">
        <v>118</v>
      </c>
      <c r="D26" s="12" t="s">
        <v>32</v>
      </c>
      <c r="E26" s="12" t="s">
        <v>33</v>
      </c>
      <c r="F26" s="44">
        <v>8</v>
      </c>
      <c r="H26" s="56"/>
      <c r="K26" s="61">
        <v>0.5125</v>
      </c>
    </row>
    <row r="27" spans="1:11" s="51" customFormat="1" ht="15" customHeight="1">
      <c r="A27" s="42">
        <v>20</v>
      </c>
      <c r="B27" s="78">
        <v>20</v>
      </c>
      <c r="C27" s="43" t="s">
        <v>119</v>
      </c>
      <c r="D27" s="12" t="s">
        <v>90</v>
      </c>
      <c r="E27" s="12" t="s">
        <v>27</v>
      </c>
      <c r="F27" s="44">
        <v>7</v>
      </c>
      <c r="H27" s="56"/>
      <c r="K27" s="61">
        <v>0.516666666666666</v>
      </c>
    </row>
    <row r="28" spans="1:11" s="51" customFormat="1" ht="15" customHeight="1">
      <c r="A28" s="42">
        <v>21</v>
      </c>
      <c r="B28" s="78">
        <v>21</v>
      </c>
      <c r="C28" s="43" t="s">
        <v>120</v>
      </c>
      <c r="D28" s="12" t="s">
        <v>34</v>
      </c>
      <c r="E28" s="12" t="s">
        <v>27</v>
      </c>
      <c r="F28" s="44">
        <v>4</v>
      </c>
      <c r="H28" s="56"/>
      <c r="K28" s="61">
        <v>0.520833333333333</v>
      </c>
    </row>
    <row r="29" spans="1:11" s="51" customFormat="1" ht="15" customHeight="1">
      <c r="A29" s="42">
        <v>22</v>
      </c>
      <c r="B29" s="78">
        <v>22</v>
      </c>
      <c r="C29" s="43" t="s">
        <v>121</v>
      </c>
      <c r="D29" s="12" t="s">
        <v>35</v>
      </c>
      <c r="E29" s="12" t="s">
        <v>36</v>
      </c>
      <c r="F29" s="44">
        <v>1</v>
      </c>
      <c r="H29" s="56"/>
      <c r="K29" s="61">
        <v>0.525</v>
      </c>
    </row>
    <row r="30" spans="1:11" s="51" customFormat="1" ht="15" customHeight="1">
      <c r="A30" s="42">
        <v>23</v>
      </c>
      <c r="B30" s="78">
        <v>23</v>
      </c>
      <c r="C30" s="43" t="s">
        <v>122</v>
      </c>
      <c r="D30" s="12" t="s">
        <v>123</v>
      </c>
      <c r="E30" s="12" t="s">
        <v>29</v>
      </c>
      <c r="F30" s="44"/>
      <c r="H30" s="56"/>
      <c r="K30" s="61">
        <v>0.529166666666666</v>
      </c>
    </row>
    <row r="31" spans="1:11" s="51" customFormat="1" ht="15" customHeight="1">
      <c r="A31" s="42">
        <v>24</v>
      </c>
      <c r="B31" s="78">
        <v>24</v>
      </c>
      <c r="C31" s="43" t="s">
        <v>124</v>
      </c>
      <c r="D31" s="12" t="s">
        <v>125</v>
      </c>
      <c r="E31" s="12" t="s">
        <v>126</v>
      </c>
      <c r="F31" s="44"/>
      <c r="H31" s="56"/>
      <c r="K31" s="61">
        <v>0.533333333333333</v>
      </c>
    </row>
    <row r="32" spans="1:11" s="51" customFormat="1" ht="15" customHeight="1">
      <c r="A32" s="42">
        <v>25</v>
      </c>
      <c r="B32" s="78">
        <v>25</v>
      </c>
      <c r="C32" s="43" t="s">
        <v>127</v>
      </c>
      <c r="D32" s="12" t="s">
        <v>31</v>
      </c>
      <c r="E32" s="12" t="s">
        <v>29</v>
      </c>
      <c r="F32" s="44"/>
      <c r="H32" s="56"/>
      <c r="K32" s="61">
        <v>0.5375</v>
      </c>
    </row>
    <row r="33" spans="1:11" s="51" customFormat="1" ht="15" customHeight="1">
      <c r="A33" s="42">
        <v>26</v>
      </c>
      <c r="B33" s="78">
        <v>26</v>
      </c>
      <c r="C33" s="43" t="s">
        <v>128</v>
      </c>
      <c r="D33" s="12" t="s">
        <v>129</v>
      </c>
      <c r="E33" s="12" t="s">
        <v>29</v>
      </c>
      <c r="F33" s="44"/>
      <c r="H33" s="56"/>
      <c r="K33" s="61">
        <v>0.541666666666666</v>
      </c>
    </row>
    <row r="34" spans="1:11" s="51" customFormat="1" ht="15" customHeight="1">
      <c r="A34" s="42">
        <v>27</v>
      </c>
      <c r="B34" s="78">
        <v>27</v>
      </c>
      <c r="C34" s="43" t="s">
        <v>130</v>
      </c>
      <c r="D34" s="12" t="s">
        <v>131</v>
      </c>
      <c r="E34" s="12" t="s">
        <v>132</v>
      </c>
      <c r="F34" s="44"/>
      <c r="H34" s="56"/>
      <c r="K34" s="61">
        <v>0.545833333333333</v>
      </c>
    </row>
    <row r="35" spans="1:11" s="51" customFormat="1" ht="15" customHeight="1">
      <c r="A35" s="42">
        <v>28</v>
      </c>
      <c r="B35" s="78">
        <v>28</v>
      </c>
      <c r="C35" s="43" t="s">
        <v>133</v>
      </c>
      <c r="D35" s="12" t="s">
        <v>134</v>
      </c>
      <c r="E35" s="12" t="s">
        <v>132</v>
      </c>
      <c r="F35" s="44"/>
      <c r="H35" s="56"/>
      <c r="K35" s="61">
        <v>0.55</v>
      </c>
    </row>
    <row r="36" spans="1:11" s="51" customFormat="1" ht="15" customHeight="1">
      <c r="A36" s="42">
        <v>29</v>
      </c>
      <c r="B36" s="78">
        <v>29</v>
      </c>
      <c r="C36" s="43" t="s">
        <v>135</v>
      </c>
      <c r="D36" s="12" t="s">
        <v>136</v>
      </c>
      <c r="E36" s="12" t="s">
        <v>27</v>
      </c>
      <c r="F36" s="44"/>
      <c r="H36" s="56"/>
      <c r="K36" s="61">
        <v>0.554166666666666</v>
      </c>
    </row>
    <row r="37" spans="1:11" s="51" customFormat="1" ht="15" customHeight="1">
      <c r="A37" s="42">
        <v>30</v>
      </c>
      <c r="B37" s="78">
        <v>30</v>
      </c>
      <c r="C37" s="43" t="s">
        <v>137</v>
      </c>
      <c r="D37" s="12" t="s">
        <v>138</v>
      </c>
      <c r="E37" s="12" t="s">
        <v>132</v>
      </c>
      <c r="F37" s="44"/>
      <c r="H37" s="56"/>
      <c r="K37" s="61">
        <v>0.558333333333333</v>
      </c>
    </row>
    <row r="38" spans="1:11" s="51" customFormat="1" ht="15" customHeight="1">
      <c r="A38" s="42">
        <v>31</v>
      </c>
      <c r="B38" s="78">
        <v>31</v>
      </c>
      <c r="C38" s="43" t="s">
        <v>139</v>
      </c>
      <c r="D38" s="12" t="s">
        <v>140</v>
      </c>
      <c r="E38" s="12" t="s">
        <v>61</v>
      </c>
      <c r="F38" s="44"/>
      <c r="H38" s="56"/>
      <c r="K38" s="61">
        <v>0.5625</v>
      </c>
    </row>
    <row r="39" spans="1:11" s="51" customFormat="1" ht="15" customHeight="1">
      <c r="A39" s="42">
        <v>32</v>
      </c>
      <c r="B39" s="78">
        <v>32</v>
      </c>
      <c r="C39" s="43" t="s">
        <v>141</v>
      </c>
      <c r="D39" s="12" t="s">
        <v>142</v>
      </c>
      <c r="E39" s="12" t="s">
        <v>53</v>
      </c>
      <c r="F39" s="44"/>
      <c r="H39" s="56"/>
      <c r="K39" s="61">
        <v>0.566666666666666</v>
      </c>
    </row>
  </sheetData>
  <sheetProtection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="60" workbookViewId="0" topLeftCell="A23">
      <selection activeCell="H33" sqref="H33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12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v>1</v>
      </c>
      <c r="C8" s="43" t="s">
        <v>146</v>
      </c>
      <c r="D8" s="12" t="s">
        <v>147</v>
      </c>
      <c r="E8" s="12" t="s">
        <v>53</v>
      </c>
      <c r="F8" s="44">
        <v>71</v>
      </c>
      <c r="H8" s="56"/>
      <c r="K8" s="61">
        <v>0.6666666666666666</v>
      </c>
    </row>
    <row r="9" spans="1:11" s="51" customFormat="1" ht="15" customHeight="1">
      <c r="A9" s="42">
        <v>2</v>
      </c>
      <c r="B9" s="78">
        <v>2</v>
      </c>
      <c r="C9" s="43" t="s">
        <v>148</v>
      </c>
      <c r="D9" s="12" t="s">
        <v>149</v>
      </c>
      <c r="E9" s="12" t="s">
        <v>45</v>
      </c>
      <c r="F9" s="44">
        <v>67</v>
      </c>
      <c r="H9" s="56"/>
      <c r="K9" s="61">
        <v>0.6708333333333334</v>
      </c>
    </row>
    <row r="10" spans="1:11" s="51" customFormat="1" ht="15" customHeight="1">
      <c r="A10" s="42">
        <v>3</v>
      </c>
      <c r="B10" s="78">
        <v>3</v>
      </c>
      <c r="C10" s="43" t="s">
        <v>150</v>
      </c>
      <c r="D10" s="12" t="s">
        <v>151</v>
      </c>
      <c r="E10" s="12" t="s">
        <v>152</v>
      </c>
      <c r="F10" s="44">
        <v>65</v>
      </c>
      <c r="H10" s="56"/>
      <c r="K10" s="61">
        <v>0.675</v>
      </c>
    </row>
    <row r="11" spans="1:11" s="51" customFormat="1" ht="15" customHeight="1">
      <c r="A11" s="42">
        <v>4</v>
      </c>
      <c r="B11" s="78">
        <v>4</v>
      </c>
      <c r="C11" s="43" t="s">
        <v>153</v>
      </c>
      <c r="D11" s="12" t="s">
        <v>44</v>
      </c>
      <c r="E11" s="12" t="s">
        <v>42</v>
      </c>
      <c r="F11" s="44">
        <v>64</v>
      </c>
      <c r="H11" s="56"/>
      <c r="K11" s="61">
        <v>0.679166666666667</v>
      </c>
    </row>
    <row r="12" spans="1:11" s="51" customFormat="1" ht="15" customHeight="1">
      <c r="A12" s="42">
        <v>5</v>
      </c>
      <c r="B12" s="78">
        <v>5</v>
      </c>
      <c r="C12" s="43" t="s">
        <v>154</v>
      </c>
      <c r="D12" s="12" t="s">
        <v>155</v>
      </c>
      <c r="E12" s="12" t="s">
        <v>29</v>
      </c>
      <c r="F12" s="44">
        <v>62</v>
      </c>
      <c r="H12" s="56"/>
      <c r="K12" s="61">
        <v>0.683333333333334</v>
      </c>
    </row>
    <row r="13" spans="1:11" s="51" customFormat="1" ht="15" customHeight="1">
      <c r="A13" s="42">
        <v>6</v>
      </c>
      <c r="B13" s="78">
        <v>6</v>
      </c>
      <c r="C13" s="43" t="s">
        <v>156</v>
      </c>
      <c r="D13" s="12" t="s">
        <v>41</v>
      </c>
      <c r="E13" s="12" t="s">
        <v>29</v>
      </c>
      <c r="F13" s="44">
        <v>62</v>
      </c>
      <c r="H13" s="56"/>
      <c r="K13" s="61">
        <v>0.6875</v>
      </c>
    </row>
    <row r="14" spans="1:11" s="51" customFormat="1" ht="15" customHeight="1">
      <c r="A14" s="42">
        <v>7</v>
      </c>
      <c r="B14" s="78">
        <v>7</v>
      </c>
      <c r="C14" s="43" t="s">
        <v>157</v>
      </c>
      <c r="D14" s="12" t="s">
        <v>39</v>
      </c>
      <c r="E14" s="12" t="s">
        <v>33</v>
      </c>
      <c r="F14" s="44">
        <v>56</v>
      </c>
      <c r="H14" s="56"/>
      <c r="K14" s="61">
        <v>0.691666666666667</v>
      </c>
    </row>
    <row r="15" spans="1:11" s="51" customFormat="1" ht="15" customHeight="1">
      <c r="A15" s="42">
        <v>8</v>
      </c>
      <c r="B15" s="78">
        <v>8</v>
      </c>
      <c r="C15" s="43" t="s">
        <v>158</v>
      </c>
      <c r="D15" s="12" t="s">
        <v>159</v>
      </c>
      <c r="E15" s="12" t="s">
        <v>28</v>
      </c>
      <c r="F15" s="44">
        <v>52</v>
      </c>
      <c r="H15" s="56"/>
      <c r="K15" s="61">
        <v>0.695833333333334</v>
      </c>
    </row>
    <row r="16" spans="1:11" s="51" customFormat="1" ht="15" customHeight="1">
      <c r="A16" s="42">
        <v>9</v>
      </c>
      <c r="B16" s="78">
        <v>9</v>
      </c>
      <c r="C16" s="43" t="s">
        <v>160</v>
      </c>
      <c r="D16" s="12" t="s">
        <v>161</v>
      </c>
      <c r="E16" s="12" t="s">
        <v>29</v>
      </c>
      <c r="F16" s="44">
        <v>48</v>
      </c>
      <c r="H16" s="56"/>
      <c r="K16" s="61">
        <v>0.700000000000001</v>
      </c>
    </row>
    <row r="17" spans="1:11" s="51" customFormat="1" ht="15" customHeight="1">
      <c r="A17" s="42">
        <v>10</v>
      </c>
      <c r="B17" s="78">
        <v>10</v>
      </c>
      <c r="C17" s="43" t="s">
        <v>162</v>
      </c>
      <c r="D17" s="12" t="s">
        <v>57</v>
      </c>
      <c r="E17" s="12" t="s">
        <v>28</v>
      </c>
      <c r="F17" s="44">
        <v>45</v>
      </c>
      <c r="H17" s="56"/>
      <c r="K17" s="61">
        <v>0.704166666666667</v>
      </c>
    </row>
    <row r="18" spans="1:11" s="51" customFormat="1" ht="15" customHeight="1">
      <c r="A18" s="42">
        <v>11</v>
      </c>
      <c r="B18" s="78">
        <v>11</v>
      </c>
      <c r="C18" s="43" t="s">
        <v>163</v>
      </c>
      <c r="D18" s="12" t="s">
        <v>164</v>
      </c>
      <c r="E18" s="12" t="s">
        <v>27</v>
      </c>
      <c r="F18" s="44">
        <v>44</v>
      </c>
      <c r="H18" s="56"/>
      <c r="K18" s="61">
        <v>0.708333333333334</v>
      </c>
    </row>
    <row r="19" spans="1:11" s="51" customFormat="1" ht="15" customHeight="1">
      <c r="A19" s="42">
        <v>12</v>
      </c>
      <c r="B19" s="78">
        <v>12</v>
      </c>
      <c r="C19" s="43" t="s">
        <v>165</v>
      </c>
      <c r="D19" s="12" t="s">
        <v>166</v>
      </c>
      <c r="E19" s="12" t="s">
        <v>53</v>
      </c>
      <c r="F19" s="44">
        <v>42</v>
      </c>
      <c r="H19" s="56"/>
      <c r="K19" s="61">
        <v>0.712500000000001</v>
      </c>
    </row>
    <row r="20" spans="1:11" s="51" customFormat="1" ht="15" customHeight="1">
      <c r="A20" s="42">
        <v>13</v>
      </c>
      <c r="B20" s="78">
        <v>13</v>
      </c>
      <c r="C20" s="43" t="s">
        <v>167</v>
      </c>
      <c r="D20" s="12" t="s">
        <v>168</v>
      </c>
      <c r="E20" s="12" t="s">
        <v>27</v>
      </c>
      <c r="F20" s="44">
        <v>36</v>
      </c>
      <c r="H20" s="56"/>
      <c r="K20" s="61">
        <v>0.716666666666668</v>
      </c>
    </row>
    <row r="21" spans="1:11" s="51" customFormat="1" ht="15" customHeight="1">
      <c r="A21" s="42">
        <v>14</v>
      </c>
      <c r="B21" s="78">
        <v>14</v>
      </c>
      <c r="C21" s="43" t="s">
        <v>169</v>
      </c>
      <c r="D21" s="12" t="s">
        <v>170</v>
      </c>
      <c r="E21" s="12" t="s">
        <v>27</v>
      </c>
      <c r="F21" s="44">
        <v>34</v>
      </c>
      <c r="H21" s="56"/>
      <c r="K21" s="61">
        <v>0.720833333333335</v>
      </c>
    </row>
    <row r="22" spans="1:11" s="51" customFormat="1" ht="15" customHeight="1">
      <c r="A22" s="42">
        <v>15</v>
      </c>
      <c r="B22" s="78">
        <v>15</v>
      </c>
      <c r="C22" s="43" t="s">
        <v>171</v>
      </c>
      <c r="D22" s="12" t="s">
        <v>172</v>
      </c>
      <c r="E22" s="12" t="s">
        <v>28</v>
      </c>
      <c r="F22" s="44">
        <v>32</v>
      </c>
      <c r="H22" s="56"/>
      <c r="K22" s="61">
        <v>0.725000000000001</v>
      </c>
    </row>
    <row r="23" spans="1:11" s="51" customFormat="1" ht="15" customHeight="1">
      <c r="A23" s="42">
        <v>16</v>
      </c>
      <c r="B23" s="78">
        <v>16</v>
      </c>
      <c r="C23" s="43" t="s">
        <v>173</v>
      </c>
      <c r="D23" s="12" t="s">
        <v>174</v>
      </c>
      <c r="E23" s="12" t="s">
        <v>61</v>
      </c>
      <c r="F23" s="44">
        <v>28</v>
      </c>
      <c r="H23" s="56"/>
      <c r="K23" s="61">
        <v>0.729166666666668</v>
      </c>
    </row>
    <row r="24" spans="1:11" s="51" customFormat="1" ht="15" customHeight="1">
      <c r="A24" s="42">
        <v>17</v>
      </c>
      <c r="B24" s="78">
        <v>17</v>
      </c>
      <c r="C24" s="43" t="s">
        <v>175</v>
      </c>
      <c r="D24" s="12" t="s">
        <v>176</v>
      </c>
      <c r="E24" s="12" t="s">
        <v>27</v>
      </c>
      <c r="F24" s="44">
        <v>27</v>
      </c>
      <c r="H24" s="56"/>
      <c r="K24" s="61">
        <v>0.733333333333335</v>
      </c>
    </row>
    <row r="25" spans="1:11" s="51" customFormat="1" ht="15" customHeight="1">
      <c r="A25" s="42">
        <v>18</v>
      </c>
      <c r="B25" s="78">
        <v>18</v>
      </c>
      <c r="C25" s="43" t="s">
        <v>177</v>
      </c>
      <c r="D25" s="12" t="s">
        <v>178</v>
      </c>
      <c r="E25" s="12" t="s">
        <v>49</v>
      </c>
      <c r="F25" s="44">
        <v>25</v>
      </c>
      <c r="H25" s="56"/>
      <c r="K25" s="61">
        <v>0.737500000000002</v>
      </c>
    </row>
    <row r="26" spans="1:11" s="51" customFormat="1" ht="15" customHeight="1">
      <c r="A26" s="42">
        <v>19</v>
      </c>
      <c r="B26" s="78">
        <v>19</v>
      </c>
      <c r="C26" s="43" t="s">
        <v>179</v>
      </c>
      <c r="D26" s="12" t="s">
        <v>54</v>
      </c>
      <c r="E26" s="12" t="s">
        <v>27</v>
      </c>
      <c r="F26" s="44">
        <v>24</v>
      </c>
      <c r="H26" s="56"/>
      <c r="K26" s="61">
        <v>0.741666666666668</v>
      </c>
    </row>
    <row r="27" spans="1:11" s="51" customFormat="1" ht="15" customHeight="1">
      <c r="A27" s="42">
        <v>20</v>
      </c>
      <c r="B27" s="78">
        <v>20</v>
      </c>
      <c r="C27" s="43" t="s">
        <v>180</v>
      </c>
      <c r="D27" s="12" t="s">
        <v>181</v>
      </c>
      <c r="E27" s="12" t="s">
        <v>49</v>
      </c>
      <c r="F27" s="44">
        <v>23</v>
      </c>
      <c r="H27" s="56"/>
      <c r="K27" s="61">
        <v>0.745833333333335</v>
      </c>
    </row>
    <row r="28" spans="1:11" s="51" customFormat="1" ht="15" customHeight="1">
      <c r="A28" s="42">
        <v>21</v>
      </c>
      <c r="B28" s="78">
        <v>21</v>
      </c>
      <c r="C28" s="43" t="s">
        <v>182</v>
      </c>
      <c r="D28" s="12" t="s">
        <v>183</v>
      </c>
      <c r="E28" s="12" t="s">
        <v>42</v>
      </c>
      <c r="F28" s="44">
        <v>22</v>
      </c>
      <c r="H28" s="56"/>
      <c r="K28" s="61">
        <v>0.750000000000002</v>
      </c>
    </row>
    <row r="29" spans="1:11" s="51" customFormat="1" ht="15" customHeight="1">
      <c r="A29" s="42">
        <v>22</v>
      </c>
      <c r="B29" s="78">
        <v>22</v>
      </c>
      <c r="C29" s="43" t="s">
        <v>184</v>
      </c>
      <c r="D29" s="12" t="s">
        <v>185</v>
      </c>
      <c r="E29" s="12" t="s">
        <v>27</v>
      </c>
      <c r="F29" s="44">
        <v>21</v>
      </c>
      <c r="H29" s="56"/>
      <c r="K29" s="61">
        <v>0.754166666666669</v>
      </c>
    </row>
    <row r="30" spans="1:11" s="51" customFormat="1" ht="15" customHeight="1">
      <c r="A30" s="42">
        <v>23</v>
      </c>
      <c r="B30" s="78">
        <v>23</v>
      </c>
      <c r="C30" s="43" t="s">
        <v>186</v>
      </c>
      <c r="D30" s="12" t="s">
        <v>52</v>
      </c>
      <c r="E30" s="12" t="s">
        <v>42</v>
      </c>
      <c r="F30" s="44">
        <v>20</v>
      </c>
      <c r="H30" s="56"/>
      <c r="K30" s="61">
        <v>0.758333333333335</v>
      </c>
    </row>
    <row r="31" spans="1:11" s="51" customFormat="1" ht="15" customHeight="1">
      <c r="A31" s="42">
        <v>24</v>
      </c>
      <c r="B31" s="78">
        <v>24</v>
      </c>
      <c r="C31" s="43" t="s">
        <v>177</v>
      </c>
      <c r="D31" s="12" t="s">
        <v>51</v>
      </c>
      <c r="E31" s="12" t="s">
        <v>49</v>
      </c>
      <c r="F31" s="44">
        <v>19</v>
      </c>
      <c r="H31" s="56"/>
      <c r="K31" s="61">
        <v>0.762500000000002</v>
      </c>
    </row>
    <row r="32" spans="1:11" s="51" customFormat="1" ht="15" customHeight="1">
      <c r="A32" s="42">
        <v>25</v>
      </c>
      <c r="B32" s="78">
        <v>25</v>
      </c>
      <c r="C32" s="43" t="s">
        <v>187</v>
      </c>
      <c r="D32" s="12" t="s">
        <v>188</v>
      </c>
      <c r="E32" s="12" t="s">
        <v>27</v>
      </c>
      <c r="F32" s="44">
        <v>18</v>
      </c>
      <c r="H32" s="56"/>
      <c r="K32" s="61">
        <v>0.766666666666669</v>
      </c>
    </row>
    <row r="33" spans="1:11" s="51" customFormat="1" ht="15" customHeight="1">
      <c r="A33" s="42">
        <v>26</v>
      </c>
      <c r="B33" s="78">
        <v>26</v>
      </c>
      <c r="C33" s="43" t="s">
        <v>189</v>
      </c>
      <c r="D33" s="12" t="s">
        <v>190</v>
      </c>
      <c r="E33" s="12" t="s">
        <v>36</v>
      </c>
      <c r="F33" s="44">
        <v>17</v>
      </c>
      <c r="H33" s="56"/>
      <c r="K33" s="61">
        <v>0.770833333333336</v>
      </c>
    </row>
    <row r="34" spans="1:11" s="51" customFormat="1" ht="15" customHeight="1">
      <c r="A34" s="42">
        <v>27</v>
      </c>
      <c r="B34" s="78">
        <v>27</v>
      </c>
      <c r="C34" s="43" t="s">
        <v>191</v>
      </c>
      <c r="D34" s="12" t="s">
        <v>192</v>
      </c>
      <c r="E34" s="12" t="s">
        <v>27</v>
      </c>
      <c r="F34" s="44">
        <v>16</v>
      </c>
      <c r="H34" s="56"/>
      <c r="K34" s="61">
        <v>0.775000000000003</v>
      </c>
    </row>
    <row r="35" spans="1:11" s="51" customFormat="1" ht="15" customHeight="1">
      <c r="A35" s="42">
        <v>28</v>
      </c>
      <c r="B35" s="78">
        <v>28</v>
      </c>
      <c r="C35" s="43" t="s">
        <v>193</v>
      </c>
      <c r="D35" s="12" t="s">
        <v>59</v>
      </c>
      <c r="E35" s="12" t="s">
        <v>38</v>
      </c>
      <c r="F35" s="44">
        <v>15</v>
      </c>
      <c r="H35" s="56"/>
      <c r="K35" s="61">
        <v>0.77916666666667</v>
      </c>
    </row>
    <row r="36" spans="1:11" s="51" customFormat="1" ht="15" customHeight="1">
      <c r="A36" s="42">
        <v>29</v>
      </c>
      <c r="B36" s="78">
        <v>29</v>
      </c>
      <c r="C36" s="43" t="s">
        <v>194</v>
      </c>
      <c r="D36" s="12" t="s">
        <v>195</v>
      </c>
      <c r="E36" s="12" t="s">
        <v>196</v>
      </c>
      <c r="F36" s="44">
        <v>14</v>
      </c>
      <c r="H36" s="56"/>
      <c r="K36" s="61">
        <v>0.783333333333336</v>
      </c>
    </row>
    <row r="37" spans="1:11" s="51" customFormat="1" ht="15" customHeight="1">
      <c r="A37" s="42">
        <v>30</v>
      </c>
      <c r="B37" s="78">
        <v>30</v>
      </c>
      <c r="C37" s="43" t="s">
        <v>197</v>
      </c>
      <c r="D37" s="12" t="s">
        <v>198</v>
      </c>
      <c r="E37" s="12" t="s">
        <v>29</v>
      </c>
      <c r="F37" s="44">
        <v>13</v>
      </c>
      <c r="H37" s="56"/>
      <c r="K37" s="61">
        <v>0.787500000000003</v>
      </c>
    </row>
    <row r="38" spans="1:11" s="51" customFormat="1" ht="15" customHeight="1">
      <c r="A38" s="42">
        <v>31</v>
      </c>
      <c r="B38" s="78">
        <v>31</v>
      </c>
      <c r="C38" s="43" t="s">
        <v>170</v>
      </c>
      <c r="D38" s="12" t="s">
        <v>56</v>
      </c>
      <c r="E38" s="12" t="s">
        <v>27</v>
      </c>
      <c r="F38" s="44">
        <v>12</v>
      </c>
      <c r="H38" s="56"/>
      <c r="K38" s="61">
        <v>0.79166666666667</v>
      </c>
    </row>
    <row r="39" spans="1:11" s="51" customFormat="1" ht="15" customHeight="1">
      <c r="A39" s="42">
        <v>32</v>
      </c>
      <c r="B39" s="78">
        <v>32</v>
      </c>
      <c r="C39" s="43" t="s">
        <v>64</v>
      </c>
      <c r="D39" s="12" t="s">
        <v>65</v>
      </c>
      <c r="E39" s="12" t="s">
        <v>66</v>
      </c>
      <c r="F39" s="44">
        <v>11</v>
      </c>
      <c r="H39" s="56"/>
      <c r="K39" s="61">
        <v>0.795833333333337</v>
      </c>
    </row>
    <row r="40" spans="1:11" s="51" customFormat="1" ht="15" customHeight="1">
      <c r="A40" s="42">
        <v>33</v>
      </c>
      <c r="B40" s="78">
        <v>33</v>
      </c>
      <c r="C40" s="43" t="s">
        <v>199</v>
      </c>
      <c r="D40" s="12" t="s">
        <v>58</v>
      </c>
      <c r="E40" s="12" t="s">
        <v>27</v>
      </c>
      <c r="F40" s="44">
        <v>10</v>
      </c>
      <c r="H40" s="56"/>
      <c r="K40" s="61">
        <v>0.800000000000003</v>
      </c>
    </row>
    <row r="41" spans="1:11" s="51" customFormat="1" ht="15" customHeight="1">
      <c r="A41" s="42">
        <v>34</v>
      </c>
      <c r="B41" s="78">
        <v>34</v>
      </c>
      <c r="C41" s="43" t="s">
        <v>200</v>
      </c>
      <c r="D41" s="12" t="s">
        <v>201</v>
      </c>
      <c r="E41" s="12" t="s">
        <v>45</v>
      </c>
      <c r="F41" s="44">
        <v>9</v>
      </c>
      <c r="H41" s="56"/>
      <c r="K41" s="61">
        <v>0.80416666666667</v>
      </c>
    </row>
    <row r="42" spans="1:11" s="51" customFormat="1" ht="15" customHeight="1">
      <c r="A42" s="42">
        <v>35</v>
      </c>
      <c r="B42" s="78">
        <v>35</v>
      </c>
      <c r="C42" s="43" t="s">
        <v>202</v>
      </c>
      <c r="D42" s="12" t="s">
        <v>60</v>
      </c>
      <c r="E42" s="12" t="s">
        <v>36</v>
      </c>
      <c r="F42" s="44">
        <v>8</v>
      </c>
      <c r="H42" s="56"/>
      <c r="K42" s="61">
        <v>0.808333333333337</v>
      </c>
    </row>
    <row r="43" spans="1:11" s="51" customFormat="1" ht="15" customHeight="1">
      <c r="A43" s="42">
        <v>36</v>
      </c>
      <c r="B43" s="78">
        <v>36</v>
      </c>
      <c r="C43" s="43" t="s">
        <v>203</v>
      </c>
      <c r="D43" s="12" t="s">
        <v>204</v>
      </c>
      <c r="E43" s="12" t="s">
        <v>27</v>
      </c>
      <c r="F43" s="44">
        <v>7</v>
      </c>
      <c r="H43" s="56"/>
      <c r="K43" s="61">
        <v>0.812500000000004</v>
      </c>
    </row>
    <row r="44" spans="1:11" s="51" customFormat="1" ht="15" customHeight="1">
      <c r="A44" s="42">
        <v>37</v>
      </c>
      <c r="B44" s="78">
        <v>37</v>
      </c>
      <c r="C44" s="43" t="s">
        <v>205</v>
      </c>
      <c r="D44" s="12" t="s">
        <v>48</v>
      </c>
      <c r="E44" s="12" t="s">
        <v>29</v>
      </c>
      <c r="F44" s="44">
        <v>6</v>
      </c>
      <c r="H44" s="56"/>
      <c r="K44" s="61">
        <v>0.81666666666667</v>
      </c>
    </row>
    <row r="45" spans="1:11" s="51" customFormat="1" ht="15" customHeight="1">
      <c r="A45" s="42">
        <v>38</v>
      </c>
      <c r="B45" s="78">
        <v>38</v>
      </c>
      <c r="C45" s="43" t="s">
        <v>206</v>
      </c>
      <c r="D45" s="12" t="s">
        <v>207</v>
      </c>
      <c r="E45" s="12" t="s">
        <v>42</v>
      </c>
      <c r="F45" s="44">
        <v>5</v>
      </c>
      <c r="H45" s="56"/>
      <c r="K45" s="61">
        <v>0.820833333333337</v>
      </c>
    </row>
    <row r="46" spans="1:11" s="51" customFormat="1" ht="15" customHeight="1">
      <c r="A46" s="42">
        <v>39</v>
      </c>
      <c r="B46" s="78">
        <v>39</v>
      </c>
      <c r="C46" s="43" t="s">
        <v>208</v>
      </c>
      <c r="D46" s="12" t="s">
        <v>209</v>
      </c>
      <c r="E46" s="12" t="s">
        <v>27</v>
      </c>
      <c r="F46" s="44">
        <v>3</v>
      </c>
      <c r="H46" s="56"/>
      <c r="K46" s="61">
        <v>0.825000000000004</v>
      </c>
    </row>
    <row r="47" spans="1:11" s="51" customFormat="1" ht="15" customHeight="1">
      <c r="A47" s="42">
        <v>40</v>
      </c>
      <c r="B47" s="78">
        <v>40</v>
      </c>
      <c r="C47" s="43" t="s">
        <v>210</v>
      </c>
      <c r="D47" s="12" t="s">
        <v>211</v>
      </c>
      <c r="E47" s="12" t="s">
        <v>27</v>
      </c>
      <c r="F47" s="44">
        <v>2</v>
      </c>
      <c r="H47" s="56"/>
      <c r="K47" s="61">
        <v>0.829166666666671</v>
      </c>
    </row>
    <row r="48" spans="1:11" s="51" customFormat="1" ht="15" customHeight="1">
      <c r="A48" s="42">
        <v>41</v>
      </c>
      <c r="B48" s="78">
        <v>41</v>
      </c>
      <c r="C48" s="43" t="s">
        <v>212</v>
      </c>
      <c r="D48" s="12" t="s">
        <v>55</v>
      </c>
      <c r="E48" s="12" t="s">
        <v>33</v>
      </c>
      <c r="F48" s="44">
        <v>1</v>
      </c>
      <c r="H48" s="56"/>
      <c r="K48" s="61">
        <v>0.833333333333338</v>
      </c>
    </row>
    <row r="49" spans="1:11" s="51" customFormat="1" ht="15" customHeight="1">
      <c r="A49" s="42">
        <v>42</v>
      </c>
      <c r="B49" s="78">
        <v>42</v>
      </c>
      <c r="C49" s="43" t="s">
        <v>213</v>
      </c>
      <c r="D49" s="12" t="s">
        <v>214</v>
      </c>
      <c r="E49" s="12" t="s">
        <v>45</v>
      </c>
      <c r="F49" s="44"/>
      <c r="H49" s="56"/>
      <c r="K49" s="61">
        <v>0.837500000000004</v>
      </c>
    </row>
    <row r="50" spans="1:11" s="51" customFormat="1" ht="15" customHeight="1">
      <c r="A50" s="42">
        <v>43</v>
      </c>
      <c r="B50" s="78">
        <v>43</v>
      </c>
      <c r="C50" s="43" t="s">
        <v>215</v>
      </c>
      <c r="D50" s="12" t="s">
        <v>216</v>
      </c>
      <c r="E50" s="12" t="s">
        <v>132</v>
      </c>
      <c r="F50" s="44"/>
      <c r="H50" s="56"/>
      <c r="K50" s="61">
        <v>0.841666666666671</v>
      </c>
    </row>
    <row r="51" spans="1:11" s="51" customFormat="1" ht="15" customHeight="1">
      <c r="A51" s="42">
        <v>44</v>
      </c>
      <c r="B51" s="78">
        <v>44</v>
      </c>
      <c r="C51" s="43" t="s">
        <v>217</v>
      </c>
      <c r="D51" s="12" t="s">
        <v>188</v>
      </c>
      <c r="E51" s="12" t="s">
        <v>103</v>
      </c>
      <c r="F51" s="44"/>
      <c r="H51" s="56"/>
      <c r="K51" s="61">
        <v>0.845833333333338</v>
      </c>
    </row>
    <row r="52" spans="1:11" s="51" customFormat="1" ht="15" customHeight="1">
      <c r="A52" s="42">
        <v>45</v>
      </c>
      <c r="B52" s="78">
        <v>45</v>
      </c>
      <c r="C52" s="43" t="s">
        <v>218</v>
      </c>
      <c r="D52" s="12" t="s">
        <v>219</v>
      </c>
      <c r="E52" s="12" t="s">
        <v>28</v>
      </c>
      <c r="F52" s="44"/>
      <c r="H52" s="56"/>
      <c r="K52" s="61">
        <v>0.850000000000005</v>
      </c>
    </row>
    <row r="53" spans="1:11" s="51" customFormat="1" ht="15" customHeight="1">
      <c r="A53" s="42">
        <v>46</v>
      </c>
      <c r="B53" s="78">
        <v>46</v>
      </c>
      <c r="C53" s="43" t="s">
        <v>220</v>
      </c>
      <c r="D53" s="12" t="s">
        <v>221</v>
      </c>
      <c r="E53" s="12" t="s">
        <v>61</v>
      </c>
      <c r="F53" s="44"/>
      <c r="H53" s="56"/>
      <c r="K53" s="61">
        <v>0.854166666666671</v>
      </c>
    </row>
    <row r="54" spans="1:11" s="51" customFormat="1" ht="15" customHeight="1">
      <c r="A54" s="42">
        <v>47</v>
      </c>
      <c r="B54" s="78">
        <v>47</v>
      </c>
      <c r="C54" s="43" t="s">
        <v>222</v>
      </c>
      <c r="D54" s="12" t="s">
        <v>223</v>
      </c>
      <c r="E54" s="12" t="s">
        <v>27</v>
      </c>
      <c r="F54" s="44"/>
      <c r="H54" s="56"/>
      <c r="K54" s="61">
        <v>0.858333333333338</v>
      </c>
    </row>
    <row r="55" spans="1:11" s="51" customFormat="1" ht="15" customHeight="1">
      <c r="A55" s="42">
        <v>48</v>
      </c>
      <c r="B55" s="78">
        <v>48</v>
      </c>
      <c r="C55" s="43" t="s">
        <v>224</v>
      </c>
      <c r="D55" s="12" t="s">
        <v>47</v>
      </c>
      <c r="E55" s="12" t="s">
        <v>29</v>
      </c>
      <c r="F55" s="44"/>
      <c r="H55" s="56"/>
      <c r="K55" s="61">
        <v>0.862500000000005</v>
      </c>
    </row>
    <row r="56" spans="1:11" s="51" customFormat="1" ht="15" customHeight="1">
      <c r="A56" s="42">
        <v>49</v>
      </c>
      <c r="B56" s="78">
        <v>49</v>
      </c>
      <c r="C56" s="43" t="s">
        <v>225</v>
      </c>
      <c r="D56" s="12" t="s">
        <v>226</v>
      </c>
      <c r="E56" s="12" t="s">
        <v>132</v>
      </c>
      <c r="F56" s="44"/>
      <c r="H56" s="56"/>
      <c r="K56" s="61">
        <v>0.866666666666672</v>
      </c>
    </row>
    <row r="57" spans="1:11" s="51" customFormat="1" ht="15" customHeight="1">
      <c r="A57" s="42">
        <v>50</v>
      </c>
      <c r="B57" s="78">
        <v>50</v>
      </c>
      <c r="C57" s="43" t="s">
        <v>227</v>
      </c>
      <c r="D57" s="12" t="s">
        <v>50</v>
      </c>
      <c r="E57" s="12" t="s">
        <v>30</v>
      </c>
      <c r="F57" s="44"/>
      <c r="H57" s="56"/>
      <c r="K57" s="61">
        <v>0.870833333333338</v>
      </c>
    </row>
    <row r="58" spans="1:11" s="51" customFormat="1" ht="15" customHeight="1">
      <c r="A58" s="42">
        <v>51</v>
      </c>
      <c r="B58" s="78">
        <v>51</v>
      </c>
      <c r="C58" s="43" t="s">
        <v>228</v>
      </c>
      <c r="D58" s="12" t="s">
        <v>40</v>
      </c>
      <c r="E58" s="12" t="s">
        <v>33</v>
      </c>
      <c r="F58" s="44"/>
      <c r="H58" s="56"/>
      <c r="K58" s="61">
        <v>0.875000000000005</v>
      </c>
    </row>
    <row r="59" spans="1:11" s="51" customFormat="1" ht="15" customHeight="1">
      <c r="A59" s="42">
        <v>52</v>
      </c>
      <c r="B59" s="78">
        <v>52</v>
      </c>
      <c r="C59" s="43" t="s">
        <v>229</v>
      </c>
      <c r="D59" s="12" t="s">
        <v>230</v>
      </c>
      <c r="E59" s="12" t="s">
        <v>29</v>
      </c>
      <c r="F59" s="44"/>
      <c r="H59" s="56"/>
      <c r="K59" s="61">
        <v>0.879166666666672</v>
      </c>
    </row>
    <row r="60" spans="1:11" s="51" customFormat="1" ht="15" customHeight="1">
      <c r="A60" s="42">
        <v>53</v>
      </c>
      <c r="B60" s="78">
        <v>53</v>
      </c>
      <c r="C60" s="43" t="s">
        <v>231</v>
      </c>
      <c r="D60" s="12" t="s">
        <v>232</v>
      </c>
      <c r="E60" s="12" t="s">
        <v>29</v>
      </c>
      <c r="F60" s="44"/>
      <c r="H60" s="56"/>
      <c r="K60" s="61">
        <v>0.883333333333339</v>
      </c>
    </row>
    <row r="61" spans="1:11" s="51" customFormat="1" ht="15" customHeight="1">
      <c r="A61" s="42">
        <v>54</v>
      </c>
      <c r="B61" s="78">
        <v>54</v>
      </c>
      <c r="C61" s="43" t="s">
        <v>233</v>
      </c>
      <c r="D61" s="12" t="s">
        <v>234</v>
      </c>
      <c r="E61" s="12" t="s">
        <v>33</v>
      </c>
      <c r="F61" s="44"/>
      <c r="H61" s="56"/>
      <c r="K61" s="61">
        <v>0.887500000000005</v>
      </c>
    </row>
    <row r="62" spans="1:11" s="51" customFormat="1" ht="15" customHeight="1">
      <c r="A62" s="42">
        <v>55</v>
      </c>
      <c r="B62" s="78">
        <v>55</v>
      </c>
      <c r="C62" s="43" t="s">
        <v>235</v>
      </c>
      <c r="D62" s="12" t="s">
        <v>236</v>
      </c>
      <c r="E62" s="12" t="s">
        <v>28</v>
      </c>
      <c r="F62" s="44"/>
      <c r="H62" s="56"/>
      <c r="K62" s="61">
        <v>0.891666666666672</v>
      </c>
    </row>
    <row r="63" spans="1:11" s="51" customFormat="1" ht="15" customHeight="1">
      <c r="A63" s="42">
        <v>56</v>
      </c>
      <c r="B63" s="78">
        <v>56</v>
      </c>
      <c r="C63" s="43" t="s">
        <v>237</v>
      </c>
      <c r="D63" s="12" t="s">
        <v>221</v>
      </c>
      <c r="E63" s="12" t="s">
        <v>33</v>
      </c>
      <c r="F63" s="44"/>
      <c r="H63" s="56"/>
      <c r="K63" s="61">
        <v>0.895833333333339</v>
      </c>
    </row>
    <row r="64" spans="1:11" s="51" customFormat="1" ht="15" customHeight="1">
      <c r="A64" s="42">
        <v>57</v>
      </c>
      <c r="B64" s="78">
        <v>57</v>
      </c>
      <c r="C64" s="43" t="s">
        <v>238</v>
      </c>
      <c r="D64" s="12" t="s">
        <v>239</v>
      </c>
      <c r="E64" s="12" t="s">
        <v>33</v>
      </c>
      <c r="F64" s="44"/>
      <c r="H64" s="56"/>
      <c r="K64" s="61">
        <v>0.900000000000006</v>
      </c>
    </row>
    <row r="65" spans="1:11" s="51" customFormat="1" ht="15" customHeight="1">
      <c r="A65" s="42">
        <v>58</v>
      </c>
      <c r="B65" s="78">
        <v>58</v>
      </c>
      <c r="C65" s="43" t="s">
        <v>240</v>
      </c>
      <c r="D65" s="12" t="s">
        <v>43</v>
      </c>
      <c r="E65" s="12" t="s">
        <v>29</v>
      </c>
      <c r="F65" s="44"/>
      <c r="H65" s="56"/>
      <c r="K65" s="61">
        <v>0.904166666666672</v>
      </c>
    </row>
    <row r="66" spans="1:11" s="51" customFormat="1" ht="15" customHeight="1">
      <c r="A66" s="42">
        <v>59</v>
      </c>
      <c r="B66" s="78">
        <v>59</v>
      </c>
      <c r="C66" s="43" t="s">
        <v>241</v>
      </c>
      <c r="D66" s="12" t="s">
        <v>242</v>
      </c>
      <c r="E66" s="12" t="s">
        <v>132</v>
      </c>
      <c r="F66" s="44"/>
      <c r="H66" s="56"/>
      <c r="K66" s="61">
        <v>0.908333333333339</v>
      </c>
    </row>
    <row r="67" spans="1:11" s="51" customFormat="1" ht="15" customHeight="1">
      <c r="A67" s="42">
        <v>60</v>
      </c>
      <c r="B67" s="78">
        <v>60</v>
      </c>
      <c r="C67" s="43" t="s">
        <v>243</v>
      </c>
      <c r="D67" s="12" t="s">
        <v>46</v>
      </c>
      <c r="E67" s="12" t="s">
        <v>29</v>
      </c>
      <c r="F67" s="44"/>
      <c r="H67" s="56"/>
      <c r="K67" s="61">
        <v>0.912500000000006</v>
      </c>
    </row>
    <row r="68" spans="1:11" s="51" customFormat="1" ht="15" customHeight="1">
      <c r="A68" s="42">
        <v>61</v>
      </c>
      <c r="B68" s="78">
        <v>61</v>
      </c>
      <c r="C68" s="43" t="s">
        <v>244</v>
      </c>
      <c r="D68" s="12" t="s">
        <v>245</v>
      </c>
      <c r="E68" s="12" t="s">
        <v>126</v>
      </c>
      <c r="F68" s="44"/>
      <c r="H68" s="56"/>
      <c r="K68" s="61">
        <v>0.916666666666673</v>
      </c>
    </row>
    <row r="69" spans="1:11" s="51" customFormat="1" ht="15" customHeight="1">
      <c r="A69" s="42">
        <v>62</v>
      </c>
      <c r="B69" s="78">
        <v>62</v>
      </c>
      <c r="C69" s="43" t="s">
        <v>246</v>
      </c>
      <c r="D69" s="12" t="s">
        <v>247</v>
      </c>
      <c r="E69" s="12" t="s">
        <v>33</v>
      </c>
      <c r="F69" s="44"/>
      <c r="H69" s="56"/>
      <c r="K69" s="61">
        <v>0.92083333333334</v>
      </c>
    </row>
  </sheetData>
  <sheetProtection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38"/>
  <sheetViews>
    <sheetView tabSelected="1" view="pageBreakPreview" zoomScaleSheetLayoutView="100" workbookViewId="0" topLeftCell="K1">
      <pane ySplit="6" topLeftCell="BM7" activePane="bottomLeft" state="frozen"/>
      <selection pane="topLeft" activeCell="A1" sqref="A1"/>
      <selection pane="bottomLeft" activeCell="A38" sqref="A38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35" width="3.28125" style="2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169" t="s">
        <v>248</v>
      </c>
      <c r="B3" s="169"/>
      <c r="C3" s="169"/>
      <c r="D3" s="169"/>
      <c r="E3" s="169"/>
      <c r="F3" s="169"/>
      <c r="G3" s="169"/>
      <c r="I3" s="170" t="s">
        <v>253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187" t="s">
        <v>270</v>
      </c>
      <c r="J4" s="187"/>
      <c r="K4" s="187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183" t="s">
        <v>4</v>
      </c>
      <c r="B6" s="182" t="s">
        <v>2</v>
      </c>
      <c r="C6" s="1" t="s">
        <v>5</v>
      </c>
      <c r="D6" s="179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184">
        <v>1</v>
      </c>
      <c r="B7" s="177">
        <f>+BB7+BA7+BC7+BD7+BE7+BF7</f>
        <v>6</v>
      </c>
      <c r="C7" s="39">
        <f>+O7+S7+W7+AA7+AE7+AI7</f>
        <v>7</v>
      </c>
      <c r="D7" s="180">
        <f>+AU7+AV7+AW7+AX7+AY7+AZ7</f>
        <v>6</v>
      </c>
      <c r="E7" s="41">
        <f>+M7+Q7+U7+Y7+AC7+AG7</f>
        <v>6</v>
      </c>
      <c r="F7" s="42">
        <v>7</v>
      </c>
      <c r="G7" s="186">
        <v>7</v>
      </c>
      <c r="H7" s="43" t="s">
        <v>93</v>
      </c>
      <c r="I7" s="12" t="s">
        <v>94</v>
      </c>
      <c r="J7" s="12" t="s">
        <v>33</v>
      </c>
      <c r="K7" s="44">
        <v>29</v>
      </c>
      <c r="L7" s="45" t="str">
        <f>IF(M7&lt;1,"-","B")</f>
        <v>B</v>
      </c>
      <c r="M7" s="46">
        <v>1</v>
      </c>
      <c r="N7" s="47" t="str">
        <f>IF(O7&lt;1,"-","T")</f>
        <v>T</v>
      </c>
      <c r="O7" s="46">
        <v>1</v>
      </c>
      <c r="P7" s="45" t="str">
        <f>IF(Q7&lt;1,"-","B")</f>
        <v>B</v>
      </c>
      <c r="Q7" s="46">
        <v>1</v>
      </c>
      <c r="R7" s="47" t="str">
        <f>IF(S7&lt;1,"-","T")</f>
        <v>T</v>
      </c>
      <c r="S7" s="46">
        <v>1</v>
      </c>
      <c r="T7" s="45" t="str">
        <f>IF(U7&lt;1,"-","B")</f>
        <v>B</v>
      </c>
      <c r="U7" s="46">
        <v>1</v>
      </c>
      <c r="V7" s="47" t="str">
        <f>IF(W7&lt;1,"-","T")</f>
        <v>T</v>
      </c>
      <c r="W7" s="46">
        <v>1</v>
      </c>
      <c r="X7" s="45" t="str">
        <f>IF(Y7&lt;1,"-","B")</f>
        <v>B</v>
      </c>
      <c r="Y7" s="46">
        <v>1</v>
      </c>
      <c r="Z7" s="47" t="str">
        <f>IF(AA7&lt;1,"-","T")</f>
        <v>T</v>
      </c>
      <c r="AA7" s="46">
        <v>1</v>
      </c>
      <c r="AB7" s="45" t="str">
        <f>IF(AC7&lt;1,"-","B")</f>
        <v>B</v>
      </c>
      <c r="AC7" s="46">
        <v>1</v>
      </c>
      <c r="AD7" s="47" t="str">
        <f>IF(AE7&lt;1,"-","T")</f>
        <v>T</v>
      </c>
      <c r="AE7" s="46">
        <v>2</v>
      </c>
      <c r="AF7" s="45" t="str">
        <f>IF(AG7&lt;1,"-","B")</f>
        <v>B</v>
      </c>
      <c r="AG7" s="46">
        <v>1</v>
      </c>
      <c r="AH7" s="47" t="str">
        <f>IF(AI7&lt;1,"-","T")</f>
        <v>T</v>
      </c>
      <c r="AI7" s="46">
        <v>1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0" ref="AU7:AU38">IF(L7="B",1,0)</f>
        <v>1</v>
      </c>
      <c r="AV7" s="53">
        <f aca="true" t="shared" si="1" ref="AV7:AV38">IF(P7="B",1,0)</f>
        <v>1</v>
      </c>
      <c r="AW7" s="53">
        <f aca="true" t="shared" si="2" ref="AW7:AW38">IF(T7="B",1,0)</f>
        <v>1</v>
      </c>
      <c r="AX7" s="53">
        <f aca="true" t="shared" si="3" ref="AX7:AX38">IF(X7="B",1,0)</f>
        <v>1</v>
      </c>
      <c r="AY7" s="53">
        <f aca="true" t="shared" si="4" ref="AY7:AY38">IF(AB7="B",1,0)</f>
        <v>1</v>
      </c>
      <c r="AZ7" s="53">
        <f aca="true" t="shared" si="5" ref="AZ7:AZ38">IF(AF7="B",1,0)</f>
        <v>1</v>
      </c>
      <c r="BA7" s="54">
        <f aca="true" t="shared" si="6" ref="BA7:BA38">IF(N7="T",1,0)</f>
        <v>1</v>
      </c>
      <c r="BB7" s="54">
        <f aca="true" t="shared" si="7" ref="BB7:BB38">IF(V7="T",1,0)</f>
        <v>1</v>
      </c>
      <c r="BC7" s="54">
        <f aca="true" t="shared" si="8" ref="BC7:BC38">IF(Z7="T",1,0)</f>
        <v>1</v>
      </c>
      <c r="BD7" s="54">
        <f aca="true" t="shared" si="9" ref="BD7:BD38">IF(AD7="T",1,0)</f>
        <v>1</v>
      </c>
      <c r="BE7" s="54">
        <f aca="true" t="shared" si="10" ref="BE7:BE38">IF(AH7="T",1,0)</f>
        <v>1</v>
      </c>
      <c r="BF7" s="54">
        <f aca="true" t="shared" si="11" ref="BF7:BF38">IF(R7="T",1,0)</f>
        <v>1</v>
      </c>
    </row>
    <row r="8" spans="1:58" s="51" customFormat="1" ht="15" customHeight="1">
      <c r="A8" s="184">
        <v>1</v>
      </c>
      <c r="B8" s="177">
        <f>+BB8+BA8+BC8+BD8+BE8+BF8</f>
        <v>6</v>
      </c>
      <c r="C8" s="39">
        <f>+O8+S8+W8+AA8+AE8+AI8</f>
        <v>7</v>
      </c>
      <c r="D8" s="180">
        <f>+AU8+AV8+AW8+AX8+AY8+AZ8</f>
        <v>6</v>
      </c>
      <c r="E8" s="41">
        <f>+M8+Q8+U8+Y8+AC8+AG8</f>
        <v>6</v>
      </c>
      <c r="F8" s="42">
        <v>22</v>
      </c>
      <c r="G8" s="186">
        <v>22</v>
      </c>
      <c r="H8" s="43" t="s">
        <v>121</v>
      </c>
      <c r="I8" s="12" t="s">
        <v>35</v>
      </c>
      <c r="J8" s="12" t="s">
        <v>36</v>
      </c>
      <c r="K8" s="44">
        <v>1</v>
      </c>
      <c r="L8" s="45" t="str">
        <f>IF(M8&lt;1,"-","B")</f>
        <v>B</v>
      </c>
      <c r="M8" s="46">
        <v>1</v>
      </c>
      <c r="N8" s="47" t="str">
        <f>IF(O8&lt;1,"-","T")</f>
        <v>T</v>
      </c>
      <c r="O8" s="46">
        <v>1</v>
      </c>
      <c r="P8" s="45" t="str">
        <f>IF(Q8&lt;1,"-","B")</f>
        <v>B</v>
      </c>
      <c r="Q8" s="46">
        <v>1</v>
      </c>
      <c r="R8" s="47" t="str">
        <f>IF(S8&lt;1,"-","T")</f>
        <v>T</v>
      </c>
      <c r="S8" s="46">
        <v>1</v>
      </c>
      <c r="T8" s="45" t="str">
        <f>IF(U8&lt;1,"-","B")</f>
        <v>B</v>
      </c>
      <c r="U8" s="46">
        <v>1</v>
      </c>
      <c r="V8" s="47" t="str">
        <f>IF(W8&lt;1,"-","T")</f>
        <v>T</v>
      </c>
      <c r="W8" s="46">
        <v>1</v>
      </c>
      <c r="X8" s="45" t="str">
        <f>IF(Y8&lt;1,"-","B")</f>
        <v>B</v>
      </c>
      <c r="Y8" s="46">
        <v>1</v>
      </c>
      <c r="Z8" s="47" t="str">
        <f>IF(AA8&lt;1,"-","T")</f>
        <v>T</v>
      </c>
      <c r="AA8" s="46">
        <v>2</v>
      </c>
      <c r="AB8" s="45" t="str">
        <f>IF(AC8&lt;1,"-","B")</f>
        <v>B</v>
      </c>
      <c r="AC8" s="46">
        <v>1</v>
      </c>
      <c r="AD8" s="47" t="str">
        <f>IF(AE8&lt;1,"-","T")</f>
        <v>T</v>
      </c>
      <c r="AE8" s="46">
        <v>1</v>
      </c>
      <c r="AF8" s="45" t="str">
        <f>IF(AG8&lt;1,"-","B")</f>
        <v>B</v>
      </c>
      <c r="AG8" s="46">
        <v>1</v>
      </c>
      <c r="AH8" s="47" t="str">
        <f>IF(AI8&lt;1,"-","T")</f>
        <v>T</v>
      </c>
      <c r="AI8" s="46">
        <v>1</v>
      </c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0"/>
        <v>1</v>
      </c>
      <c r="AV8" s="53">
        <f t="shared" si="1"/>
        <v>1</v>
      </c>
      <c r="AW8" s="53">
        <f t="shared" si="2"/>
        <v>1</v>
      </c>
      <c r="AX8" s="53">
        <f t="shared" si="3"/>
        <v>1</v>
      </c>
      <c r="AY8" s="53">
        <f t="shared" si="4"/>
        <v>1</v>
      </c>
      <c r="AZ8" s="53">
        <f t="shared" si="5"/>
        <v>1</v>
      </c>
      <c r="BA8" s="54">
        <f t="shared" si="6"/>
        <v>1</v>
      </c>
      <c r="BB8" s="54">
        <f t="shared" si="7"/>
        <v>1</v>
      </c>
      <c r="BC8" s="54">
        <f t="shared" si="8"/>
        <v>1</v>
      </c>
      <c r="BD8" s="54">
        <f t="shared" si="9"/>
        <v>1</v>
      </c>
      <c r="BE8" s="54">
        <f t="shared" si="10"/>
        <v>1</v>
      </c>
      <c r="BF8" s="54">
        <f t="shared" si="11"/>
        <v>1</v>
      </c>
    </row>
    <row r="9" spans="1:58" s="51" customFormat="1" ht="15" customHeight="1">
      <c r="A9" s="184">
        <v>3</v>
      </c>
      <c r="B9" s="177">
        <f>+BB9+BA9+BC9+BD9+BE9+BF9</f>
        <v>6</v>
      </c>
      <c r="C9" s="39">
        <f>+O9+S9+W9+AA9+AE9+AI9</f>
        <v>8</v>
      </c>
      <c r="D9" s="180">
        <f>+AU9+AV9+AW9+AX9+AY9+AZ9</f>
        <v>6</v>
      </c>
      <c r="E9" s="41">
        <f>+M9+Q9+U9+Y9+AC9+AG9</f>
        <v>7</v>
      </c>
      <c r="F9" s="42">
        <v>18</v>
      </c>
      <c r="G9" s="186">
        <v>18</v>
      </c>
      <c r="H9" s="43" t="s">
        <v>116</v>
      </c>
      <c r="I9" s="12" t="s">
        <v>117</v>
      </c>
      <c r="J9" s="12" t="s">
        <v>27</v>
      </c>
      <c r="K9" s="44">
        <v>9</v>
      </c>
      <c r="L9" s="45" t="str">
        <f>IF(M9&lt;1,"-","B")</f>
        <v>B</v>
      </c>
      <c r="M9" s="46">
        <v>1</v>
      </c>
      <c r="N9" s="47" t="str">
        <f>IF(O9&lt;1,"-","T")</f>
        <v>T</v>
      </c>
      <c r="O9" s="46">
        <v>1</v>
      </c>
      <c r="P9" s="45" t="str">
        <f>IF(Q9&lt;1,"-","B")</f>
        <v>B</v>
      </c>
      <c r="Q9" s="46">
        <v>1</v>
      </c>
      <c r="R9" s="47" t="str">
        <f>IF(S9&lt;1,"-","T")</f>
        <v>T</v>
      </c>
      <c r="S9" s="46">
        <v>1</v>
      </c>
      <c r="T9" s="45" t="str">
        <f>IF(U9&lt;1,"-","B")</f>
        <v>B</v>
      </c>
      <c r="U9" s="46">
        <v>1</v>
      </c>
      <c r="V9" s="47" t="str">
        <f>IF(W9&lt;1,"-","T")</f>
        <v>T</v>
      </c>
      <c r="W9" s="46">
        <v>1</v>
      </c>
      <c r="X9" s="45" t="str">
        <f>IF(Y9&lt;1,"-","B")</f>
        <v>B</v>
      </c>
      <c r="Y9" s="46">
        <v>1</v>
      </c>
      <c r="Z9" s="47" t="str">
        <f>IF(AA9&lt;1,"-","T")</f>
        <v>T</v>
      </c>
      <c r="AA9" s="46">
        <v>1</v>
      </c>
      <c r="AB9" s="45" t="str">
        <f>IF(AC9&lt;1,"-","B")</f>
        <v>B</v>
      </c>
      <c r="AC9" s="46">
        <v>1</v>
      </c>
      <c r="AD9" s="47" t="str">
        <f>IF(AE9&lt;1,"-","T")</f>
        <v>T</v>
      </c>
      <c r="AE9" s="46">
        <v>1</v>
      </c>
      <c r="AF9" s="45" t="str">
        <f>IF(AG9&lt;1,"-","B")</f>
        <v>B</v>
      </c>
      <c r="AG9" s="46">
        <v>2</v>
      </c>
      <c r="AH9" s="47" t="str">
        <f>IF(AI9&lt;1,"-","T")</f>
        <v>T</v>
      </c>
      <c r="AI9" s="46">
        <v>3</v>
      </c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0"/>
        <v>1</v>
      </c>
      <c r="AV9" s="53">
        <f t="shared" si="1"/>
        <v>1</v>
      </c>
      <c r="AW9" s="53">
        <f t="shared" si="2"/>
        <v>1</v>
      </c>
      <c r="AX9" s="53">
        <f t="shared" si="3"/>
        <v>1</v>
      </c>
      <c r="AY9" s="53">
        <f t="shared" si="4"/>
        <v>1</v>
      </c>
      <c r="AZ9" s="53">
        <f t="shared" si="5"/>
        <v>1</v>
      </c>
      <c r="BA9" s="54">
        <f t="shared" si="6"/>
        <v>1</v>
      </c>
      <c r="BB9" s="54">
        <f t="shared" si="7"/>
        <v>1</v>
      </c>
      <c r="BC9" s="54">
        <f t="shared" si="8"/>
        <v>1</v>
      </c>
      <c r="BD9" s="54">
        <f t="shared" si="9"/>
        <v>1</v>
      </c>
      <c r="BE9" s="54">
        <f t="shared" si="10"/>
        <v>1</v>
      </c>
      <c r="BF9" s="54">
        <f t="shared" si="11"/>
        <v>1</v>
      </c>
    </row>
    <row r="10" spans="1:58" s="51" customFormat="1" ht="15" customHeight="1">
      <c r="A10" s="184">
        <v>3</v>
      </c>
      <c r="B10" s="177">
        <f>+BB10+BA10+BC10+BD10+BE10+BF10</f>
        <v>6</v>
      </c>
      <c r="C10" s="39">
        <f>+O10+S10+W10+AA10+AE10+AI10</f>
        <v>8</v>
      </c>
      <c r="D10" s="180">
        <f>+AU10+AV10+AW10+AX10+AY10+AZ10</f>
        <v>6</v>
      </c>
      <c r="E10" s="41">
        <f>+M10+Q10+U10+Y10+AC10+AG10</f>
        <v>7</v>
      </c>
      <c r="F10" s="42">
        <v>21</v>
      </c>
      <c r="G10" s="186">
        <v>21</v>
      </c>
      <c r="H10" s="43" t="s">
        <v>120</v>
      </c>
      <c r="I10" s="12" t="s">
        <v>34</v>
      </c>
      <c r="J10" s="12" t="s">
        <v>27</v>
      </c>
      <c r="K10" s="44">
        <v>4</v>
      </c>
      <c r="L10" s="45" t="str">
        <f>IF(M10&lt;1,"-","B")</f>
        <v>B</v>
      </c>
      <c r="M10" s="46">
        <v>1</v>
      </c>
      <c r="N10" s="47" t="str">
        <f>IF(O10&lt;1,"-","T")</f>
        <v>T</v>
      </c>
      <c r="O10" s="46">
        <v>1</v>
      </c>
      <c r="P10" s="45" t="str">
        <f>IF(Q10&lt;1,"-","B")</f>
        <v>B</v>
      </c>
      <c r="Q10" s="46">
        <v>1</v>
      </c>
      <c r="R10" s="47" t="str">
        <f>IF(S10&lt;1,"-","T")</f>
        <v>T</v>
      </c>
      <c r="S10" s="46">
        <v>2</v>
      </c>
      <c r="T10" s="45" t="str">
        <f>IF(U10&lt;1,"-","B")</f>
        <v>B</v>
      </c>
      <c r="U10" s="46">
        <v>1</v>
      </c>
      <c r="V10" s="47" t="str">
        <f>IF(W10&lt;1,"-","T")</f>
        <v>T</v>
      </c>
      <c r="W10" s="46">
        <v>1</v>
      </c>
      <c r="X10" s="45" t="str">
        <f>IF(Y10&lt;1,"-","B")</f>
        <v>B</v>
      </c>
      <c r="Y10" s="46">
        <v>1</v>
      </c>
      <c r="Z10" s="47" t="str">
        <f>IF(AA10&lt;1,"-","T")</f>
        <v>T</v>
      </c>
      <c r="AA10" s="46">
        <v>1</v>
      </c>
      <c r="AB10" s="45" t="str">
        <f>IF(AC10&lt;1,"-","B")</f>
        <v>B</v>
      </c>
      <c r="AC10" s="46">
        <v>1</v>
      </c>
      <c r="AD10" s="47" t="str">
        <f>IF(AE10&lt;1,"-","T")</f>
        <v>T</v>
      </c>
      <c r="AE10" s="46">
        <v>1</v>
      </c>
      <c r="AF10" s="45" t="str">
        <f>IF(AG10&lt;1,"-","B")</f>
        <v>B</v>
      </c>
      <c r="AG10" s="46">
        <v>2</v>
      </c>
      <c r="AH10" s="47" t="str">
        <f>IF(AI10&lt;1,"-","T")</f>
        <v>T</v>
      </c>
      <c r="AI10" s="46">
        <v>2</v>
      </c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0"/>
        <v>1</v>
      </c>
      <c r="AV10" s="53">
        <f t="shared" si="1"/>
        <v>1</v>
      </c>
      <c r="AW10" s="53">
        <f t="shared" si="2"/>
        <v>1</v>
      </c>
      <c r="AX10" s="53">
        <f t="shared" si="3"/>
        <v>1</v>
      </c>
      <c r="AY10" s="53">
        <f t="shared" si="4"/>
        <v>1</v>
      </c>
      <c r="AZ10" s="53">
        <f t="shared" si="5"/>
        <v>1</v>
      </c>
      <c r="BA10" s="54">
        <f t="shared" si="6"/>
        <v>1</v>
      </c>
      <c r="BB10" s="54">
        <f t="shared" si="7"/>
        <v>1</v>
      </c>
      <c r="BC10" s="54">
        <f t="shared" si="8"/>
        <v>1</v>
      </c>
      <c r="BD10" s="54">
        <f t="shared" si="9"/>
        <v>1</v>
      </c>
      <c r="BE10" s="54">
        <f t="shared" si="10"/>
        <v>1</v>
      </c>
      <c r="BF10" s="54">
        <f t="shared" si="11"/>
        <v>1</v>
      </c>
    </row>
    <row r="11" spans="1:58" s="51" customFormat="1" ht="15" customHeight="1">
      <c r="A11" s="184">
        <v>5</v>
      </c>
      <c r="B11" s="177">
        <f>+BB11+BA11+BC11+BD11+BE11+BF11</f>
        <v>6</v>
      </c>
      <c r="C11" s="39">
        <f>+O11+S11+W11+AA11+AE11+AI11</f>
        <v>8</v>
      </c>
      <c r="D11" s="180">
        <f>+AU11+AV11+AW11+AX11+AY11+AZ11</f>
        <v>6</v>
      </c>
      <c r="E11" s="41">
        <f>+M11+Q11+U11+Y11+AC11+AG11</f>
        <v>6</v>
      </c>
      <c r="F11" s="42">
        <v>32</v>
      </c>
      <c r="G11" s="186">
        <v>32</v>
      </c>
      <c r="H11" s="43" t="s">
        <v>141</v>
      </c>
      <c r="I11" s="12" t="s">
        <v>142</v>
      </c>
      <c r="J11" s="12" t="s">
        <v>53</v>
      </c>
      <c r="K11" s="44"/>
      <c r="L11" s="45" t="str">
        <f>IF(M11&lt;1,"-","B")</f>
        <v>B</v>
      </c>
      <c r="M11" s="46">
        <v>1</v>
      </c>
      <c r="N11" s="47" t="str">
        <f>IF(O11&lt;1,"-","T")</f>
        <v>T</v>
      </c>
      <c r="O11" s="46">
        <v>1</v>
      </c>
      <c r="P11" s="45" t="str">
        <f>IF(Q11&lt;1,"-","B")</f>
        <v>B</v>
      </c>
      <c r="Q11" s="46">
        <v>1</v>
      </c>
      <c r="R11" s="47" t="str">
        <f>IF(S11&lt;1,"-","T")</f>
        <v>T</v>
      </c>
      <c r="S11" s="46">
        <v>1</v>
      </c>
      <c r="T11" s="45" t="str">
        <f>IF(U11&lt;1,"-","B")</f>
        <v>B</v>
      </c>
      <c r="U11" s="46">
        <v>1</v>
      </c>
      <c r="V11" s="47" t="str">
        <f>IF(W11&lt;1,"-","T")</f>
        <v>T</v>
      </c>
      <c r="W11" s="46">
        <v>1</v>
      </c>
      <c r="X11" s="45" t="str">
        <f>IF(Y11&lt;1,"-","B")</f>
        <v>B</v>
      </c>
      <c r="Y11" s="46">
        <v>1</v>
      </c>
      <c r="Z11" s="47" t="str">
        <f>IF(AA11&lt;1,"-","T")</f>
        <v>T</v>
      </c>
      <c r="AA11" s="46">
        <v>3</v>
      </c>
      <c r="AB11" s="45" t="str">
        <f>IF(AC11&lt;1,"-","B")</f>
        <v>B</v>
      </c>
      <c r="AC11" s="46">
        <v>1</v>
      </c>
      <c r="AD11" s="47" t="str">
        <f>IF(AE11&lt;1,"-","T")</f>
        <v>T</v>
      </c>
      <c r="AE11" s="46">
        <v>1</v>
      </c>
      <c r="AF11" s="45" t="str">
        <f>IF(AG11&lt;1,"-","B")</f>
        <v>B</v>
      </c>
      <c r="AG11" s="46">
        <v>1</v>
      </c>
      <c r="AH11" s="47" t="str">
        <f>IF(AI11&lt;1,"-","T")</f>
        <v>T</v>
      </c>
      <c r="AI11" s="46">
        <v>1</v>
      </c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0"/>
        <v>1</v>
      </c>
      <c r="AV11" s="53">
        <f t="shared" si="1"/>
        <v>1</v>
      </c>
      <c r="AW11" s="53">
        <f t="shared" si="2"/>
        <v>1</v>
      </c>
      <c r="AX11" s="53">
        <f t="shared" si="3"/>
        <v>1</v>
      </c>
      <c r="AY11" s="53">
        <f t="shared" si="4"/>
        <v>1</v>
      </c>
      <c r="AZ11" s="53">
        <f t="shared" si="5"/>
        <v>1</v>
      </c>
      <c r="BA11" s="54">
        <f t="shared" si="6"/>
        <v>1</v>
      </c>
      <c r="BB11" s="54">
        <f t="shared" si="7"/>
        <v>1</v>
      </c>
      <c r="BC11" s="54">
        <f t="shared" si="8"/>
        <v>1</v>
      </c>
      <c r="BD11" s="54">
        <f t="shared" si="9"/>
        <v>1</v>
      </c>
      <c r="BE11" s="54">
        <f t="shared" si="10"/>
        <v>1</v>
      </c>
      <c r="BF11" s="54">
        <f t="shared" si="11"/>
        <v>1</v>
      </c>
    </row>
    <row r="12" spans="1:58" s="51" customFormat="1" ht="15" customHeight="1">
      <c r="A12" s="184">
        <v>6</v>
      </c>
      <c r="B12" s="177">
        <f>+BB12+BA12+BC12+BD12+BE12+BF12</f>
        <v>6</v>
      </c>
      <c r="C12" s="39">
        <f>+O12+S12+W12+AA12+AE12+AI12</f>
        <v>10</v>
      </c>
      <c r="D12" s="180">
        <f>+AU12+AV12+AW12+AX12+AY12+AZ12</f>
        <v>6</v>
      </c>
      <c r="E12" s="41">
        <f>+M12+Q12+U12+Y12+AC12+AG12</f>
        <v>7</v>
      </c>
      <c r="F12" s="42">
        <v>19</v>
      </c>
      <c r="G12" s="186">
        <v>19</v>
      </c>
      <c r="H12" s="43" t="s">
        <v>118</v>
      </c>
      <c r="I12" s="12" t="s">
        <v>32</v>
      </c>
      <c r="J12" s="12" t="s">
        <v>33</v>
      </c>
      <c r="K12" s="44">
        <v>8</v>
      </c>
      <c r="L12" s="45" t="str">
        <f>IF(M12&lt;1,"-","B")</f>
        <v>B</v>
      </c>
      <c r="M12" s="46">
        <v>1</v>
      </c>
      <c r="N12" s="47" t="str">
        <f>IF(O12&lt;1,"-","T")</f>
        <v>T</v>
      </c>
      <c r="O12" s="46">
        <v>1</v>
      </c>
      <c r="P12" s="45" t="str">
        <f>IF(Q12&lt;1,"-","B")</f>
        <v>B</v>
      </c>
      <c r="Q12" s="46">
        <v>1</v>
      </c>
      <c r="R12" s="47" t="str">
        <f>IF(S12&lt;1,"-","T")</f>
        <v>T</v>
      </c>
      <c r="S12" s="46">
        <v>4</v>
      </c>
      <c r="T12" s="45" t="str">
        <f>IF(U12&lt;1,"-","B")</f>
        <v>B</v>
      </c>
      <c r="U12" s="46">
        <v>1</v>
      </c>
      <c r="V12" s="47" t="str">
        <f>IF(W12&lt;1,"-","T")</f>
        <v>T</v>
      </c>
      <c r="W12" s="46">
        <v>1</v>
      </c>
      <c r="X12" s="45" t="str">
        <f>IF(Y12&lt;1,"-","B")</f>
        <v>B</v>
      </c>
      <c r="Y12" s="46">
        <v>2</v>
      </c>
      <c r="Z12" s="47" t="str">
        <f>IF(AA12&lt;1,"-","T")</f>
        <v>T</v>
      </c>
      <c r="AA12" s="46">
        <v>2</v>
      </c>
      <c r="AB12" s="45" t="str">
        <f>IF(AC12&lt;1,"-","B")</f>
        <v>B</v>
      </c>
      <c r="AC12" s="46">
        <v>1</v>
      </c>
      <c r="AD12" s="47" t="str">
        <f>IF(AE12&lt;1,"-","T")</f>
        <v>T</v>
      </c>
      <c r="AE12" s="46">
        <v>1</v>
      </c>
      <c r="AF12" s="45" t="str">
        <f>IF(AG12&lt;1,"-","B")</f>
        <v>B</v>
      </c>
      <c r="AG12" s="46">
        <v>1</v>
      </c>
      <c r="AH12" s="47" t="str">
        <f>IF(AI12&lt;1,"-","T")</f>
        <v>T</v>
      </c>
      <c r="AI12" s="46">
        <v>1</v>
      </c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>
        <f t="shared" si="3"/>
        <v>1</v>
      </c>
      <c r="AY12" s="53">
        <f t="shared" si="4"/>
        <v>1</v>
      </c>
      <c r="AZ12" s="53">
        <f t="shared" si="5"/>
        <v>1</v>
      </c>
      <c r="BA12" s="54">
        <f t="shared" si="6"/>
        <v>1</v>
      </c>
      <c r="BB12" s="54">
        <f t="shared" si="7"/>
        <v>1</v>
      </c>
      <c r="BC12" s="54">
        <f t="shared" si="8"/>
        <v>1</v>
      </c>
      <c r="BD12" s="54">
        <f t="shared" si="9"/>
        <v>1</v>
      </c>
      <c r="BE12" s="54">
        <f t="shared" si="10"/>
        <v>1</v>
      </c>
      <c r="BF12" s="54">
        <f t="shared" si="11"/>
        <v>1</v>
      </c>
    </row>
    <row r="13" spans="1:58" s="51" customFormat="1" ht="15" customHeight="1">
      <c r="A13" s="184">
        <v>7</v>
      </c>
      <c r="B13" s="177">
        <f>+BB13+BA13+BC13+BD13+BE13+BF13</f>
        <v>6</v>
      </c>
      <c r="C13" s="39">
        <f>+O13+S13+W13+AA13+AE13+AI13</f>
        <v>11</v>
      </c>
      <c r="D13" s="180">
        <f>+AU13+AV13+AW13+AX13+AY13+AZ13</f>
        <v>6</v>
      </c>
      <c r="E13" s="41">
        <f>+M13+Q13+U13+Y13+AC13+AG13</f>
        <v>6</v>
      </c>
      <c r="F13" s="42">
        <v>31</v>
      </c>
      <c r="G13" s="186">
        <v>31</v>
      </c>
      <c r="H13" s="43" t="s">
        <v>139</v>
      </c>
      <c r="I13" s="12" t="s">
        <v>140</v>
      </c>
      <c r="J13" s="12" t="s">
        <v>61</v>
      </c>
      <c r="K13" s="44"/>
      <c r="L13" s="45" t="str">
        <f>IF(M13&lt;1,"-","B")</f>
        <v>B</v>
      </c>
      <c r="M13" s="46">
        <v>1</v>
      </c>
      <c r="N13" s="47" t="str">
        <f>IF(O13&lt;1,"-","T")</f>
        <v>T</v>
      </c>
      <c r="O13" s="46">
        <v>1</v>
      </c>
      <c r="P13" s="45" t="str">
        <f>IF(Q13&lt;1,"-","B")</f>
        <v>B</v>
      </c>
      <c r="Q13" s="46">
        <v>1</v>
      </c>
      <c r="R13" s="47" t="str">
        <f>IF(S13&lt;1,"-","T")</f>
        <v>T</v>
      </c>
      <c r="S13" s="46">
        <v>6</v>
      </c>
      <c r="T13" s="45" t="str">
        <f>IF(U13&lt;1,"-","B")</f>
        <v>B</v>
      </c>
      <c r="U13" s="46">
        <v>1</v>
      </c>
      <c r="V13" s="47" t="str">
        <f>IF(W13&lt;1,"-","T")</f>
        <v>T</v>
      </c>
      <c r="W13" s="46">
        <v>1</v>
      </c>
      <c r="X13" s="45" t="str">
        <f>IF(Y13&lt;1,"-","B")</f>
        <v>B</v>
      </c>
      <c r="Y13" s="46">
        <v>1</v>
      </c>
      <c r="Z13" s="47" t="str">
        <f>IF(AA13&lt;1,"-","T")</f>
        <v>T</v>
      </c>
      <c r="AA13" s="46">
        <v>1</v>
      </c>
      <c r="AB13" s="45" t="str">
        <f>IF(AC13&lt;1,"-","B")</f>
        <v>B</v>
      </c>
      <c r="AC13" s="46">
        <v>1</v>
      </c>
      <c r="AD13" s="47" t="str">
        <f>IF(AE13&lt;1,"-","T")</f>
        <v>T</v>
      </c>
      <c r="AE13" s="46">
        <v>1</v>
      </c>
      <c r="AF13" s="45" t="str">
        <f>IF(AG13&lt;1,"-","B")</f>
        <v>B</v>
      </c>
      <c r="AG13" s="46">
        <v>1</v>
      </c>
      <c r="AH13" s="47" t="str">
        <f>IF(AI13&lt;1,"-","T")</f>
        <v>T</v>
      </c>
      <c r="AI13" s="46">
        <v>1</v>
      </c>
      <c r="AJ13" s="48"/>
      <c r="AK13" s="49"/>
      <c r="AL13" s="50"/>
      <c r="AM13" s="49"/>
      <c r="AN13" s="48"/>
      <c r="AO13" s="49"/>
      <c r="AP13" s="50"/>
      <c r="AQ13" s="49"/>
      <c r="AS13" s="52">
        <v>687690100100</v>
      </c>
      <c r="AT13" s="9">
        <v>7</v>
      </c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>
        <f t="shared" si="3"/>
        <v>1</v>
      </c>
      <c r="AY13" s="53">
        <f t="shared" si="4"/>
        <v>1</v>
      </c>
      <c r="AZ13" s="53">
        <f t="shared" si="5"/>
        <v>1</v>
      </c>
      <c r="BA13" s="54">
        <f t="shared" si="6"/>
        <v>1</v>
      </c>
      <c r="BB13" s="54">
        <f t="shared" si="7"/>
        <v>1</v>
      </c>
      <c r="BC13" s="54">
        <f t="shared" si="8"/>
        <v>1</v>
      </c>
      <c r="BD13" s="54">
        <f t="shared" si="9"/>
        <v>1</v>
      </c>
      <c r="BE13" s="54">
        <f t="shared" si="10"/>
        <v>1</v>
      </c>
      <c r="BF13" s="54">
        <f t="shared" si="11"/>
        <v>1</v>
      </c>
    </row>
    <row r="14" spans="1:58" s="51" customFormat="1" ht="15" customHeight="1">
      <c r="A14" s="184">
        <v>8</v>
      </c>
      <c r="B14" s="177">
        <f>+BB14+BA14+BC14+BD14+BE14+BF14</f>
        <v>6</v>
      </c>
      <c r="C14" s="39">
        <f>+O14+S14+W14+AA14+AE14+AI14</f>
        <v>12</v>
      </c>
      <c r="D14" s="180">
        <f>+AU14+AV14+AW14+AX14+AY14+AZ14</f>
        <v>6</v>
      </c>
      <c r="E14" s="41">
        <f>+M14+Q14+U14+Y14+AC14+AG14</f>
        <v>9</v>
      </c>
      <c r="F14" s="42">
        <v>20</v>
      </c>
      <c r="G14" s="186">
        <v>20</v>
      </c>
      <c r="H14" s="43" t="s">
        <v>119</v>
      </c>
      <c r="I14" s="12" t="s">
        <v>90</v>
      </c>
      <c r="J14" s="12" t="s">
        <v>27</v>
      </c>
      <c r="K14" s="44">
        <v>7</v>
      </c>
      <c r="L14" s="45" t="str">
        <f>IF(M14&lt;1,"-","B")</f>
        <v>B</v>
      </c>
      <c r="M14" s="46">
        <v>1</v>
      </c>
      <c r="N14" s="47" t="str">
        <f>IF(O14&lt;1,"-","T")</f>
        <v>T</v>
      </c>
      <c r="O14" s="46">
        <v>1</v>
      </c>
      <c r="P14" s="45" t="str">
        <f>IF(Q14&lt;1,"-","B")</f>
        <v>B</v>
      </c>
      <c r="Q14" s="46">
        <v>1</v>
      </c>
      <c r="R14" s="47" t="str">
        <f>IF(S14&lt;1,"-","T")</f>
        <v>T</v>
      </c>
      <c r="S14" s="46">
        <v>3</v>
      </c>
      <c r="T14" s="45" t="str">
        <f>IF(U14&lt;1,"-","B")</f>
        <v>B</v>
      </c>
      <c r="U14" s="46">
        <v>4</v>
      </c>
      <c r="V14" s="47" t="str">
        <f>IF(W14&lt;1,"-","T")</f>
        <v>T</v>
      </c>
      <c r="W14" s="46">
        <v>4</v>
      </c>
      <c r="X14" s="45" t="str">
        <f>IF(Y14&lt;1,"-","B")</f>
        <v>B</v>
      </c>
      <c r="Y14" s="46">
        <v>1</v>
      </c>
      <c r="Z14" s="47" t="str">
        <f>IF(AA14&lt;1,"-","T")</f>
        <v>T</v>
      </c>
      <c r="AA14" s="46">
        <v>2</v>
      </c>
      <c r="AB14" s="45" t="str">
        <f>IF(AC14&lt;1,"-","B")</f>
        <v>B</v>
      </c>
      <c r="AC14" s="46">
        <v>1</v>
      </c>
      <c r="AD14" s="47" t="str">
        <f>IF(AE14&lt;1,"-","T")</f>
        <v>T</v>
      </c>
      <c r="AE14" s="46">
        <v>1</v>
      </c>
      <c r="AF14" s="45" t="str">
        <f>IF(AG14&lt;1,"-","B")</f>
        <v>B</v>
      </c>
      <c r="AG14" s="46">
        <v>1</v>
      </c>
      <c r="AH14" s="47" t="str">
        <f>IF(AI14&lt;1,"-","T")</f>
        <v>T</v>
      </c>
      <c r="AI14" s="46">
        <v>1</v>
      </c>
      <c r="AJ14" s="48"/>
      <c r="AK14" s="49"/>
      <c r="AL14" s="50"/>
      <c r="AM14" s="49"/>
      <c r="AN14" s="48"/>
      <c r="AO14" s="49"/>
      <c r="AP14" s="50"/>
      <c r="AQ14" s="49"/>
      <c r="AS14" s="52">
        <v>593595100100</v>
      </c>
      <c r="AT14" s="9">
        <v>8</v>
      </c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>
        <f t="shared" si="3"/>
        <v>1</v>
      </c>
      <c r="AY14" s="53">
        <f t="shared" si="4"/>
        <v>1</v>
      </c>
      <c r="AZ14" s="53">
        <f t="shared" si="5"/>
        <v>1</v>
      </c>
      <c r="BA14" s="54">
        <f t="shared" si="6"/>
        <v>1</v>
      </c>
      <c r="BB14" s="54">
        <f t="shared" si="7"/>
        <v>1</v>
      </c>
      <c r="BC14" s="54">
        <f t="shared" si="8"/>
        <v>1</v>
      </c>
      <c r="BD14" s="54">
        <f t="shared" si="9"/>
        <v>1</v>
      </c>
      <c r="BE14" s="54">
        <f t="shared" si="10"/>
        <v>1</v>
      </c>
      <c r="BF14" s="54">
        <f t="shared" si="11"/>
        <v>1</v>
      </c>
    </row>
    <row r="15" spans="1:58" s="51" customFormat="1" ht="15" customHeight="1">
      <c r="A15" s="184">
        <v>9</v>
      </c>
      <c r="B15" s="177">
        <f>+BB15+BA15+BC15+BD15+BE15+BF15</f>
        <v>5</v>
      </c>
      <c r="C15" s="39">
        <f>+O15+S15+W15+AA15+AE15+AI15</f>
        <v>7</v>
      </c>
      <c r="D15" s="180">
        <f>+AU15+AV15+AW15+AX15+AY15+AZ15</f>
        <v>6</v>
      </c>
      <c r="E15" s="41">
        <f>+M15+Q15+U15+Y15+AC15+AG15</f>
        <v>9</v>
      </c>
      <c r="F15" s="42">
        <v>29</v>
      </c>
      <c r="G15" s="186">
        <v>29</v>
      </c>
      <c r="H15" s="43" t="s">
        <v>135</v>
      </c>
      <c r="I15" s="12" t="s">
        <v>136</v>
      </c>
      <c r="J15" s="12" t="s">
        <v>27</v>
      </c>
      <c r="K15" s="44"/>
      <c r="L15" s="45" t="str">
        <f>IF(M15&lt;1,"-","B")</f>
        <v>B</v>
      </c>
      <c r="M15" s="46">
        <v>1</v>
      </c>
      <c r="N15" s="47" t="str">
        <f>IF(O15&lt;1,"-","T")</f>
        <v>T</v>
      </c>
      <c r="O15" s="46">
        <v>1</v>
      </c>
      <c r="P15" s="45" t="str">
        <f>IF(Q15&lt;1,"-","B")</f>
        <v>B</v>
      </c>
      <c r="Q15" s="46">
        <v>1</v>
      </c>
      <c r="R15" s="47" t="str">
        <f>IF(S15&lt;1,"-","T")</f>
        <v>T</v>
      </c>
      <c r="S15" s="46">
        <v>2</v>
      </c>
      <c r="T15" s="45" t="str">
        <f>IF(U15&lt;1,"-","B")</f>
        <v>B</v>
      </c>
      <c r="U15" s="46">
        <v>3</v>
      </c>
      <c r="V15" s="47" t="str">
        <f>IF(W15&lt;1,"-","T")</f>
        <v>-</v>
      </c>
      <c r="W15" s="46">
        <v>0</v>
      </c>
      <c r="X15" s="45" t="str">
        <f>IF(Y15&lt;1,"-","B")</f>
        <v>B</v>
      </c>
      <c r="Y15" s="46">
        <v>2</v>
      </c>
      <c r="Z15" s="47" t="str">
        <f>IF(AA15&lt;1,"-","T")</f>
        <v>T</v>
      </c>
      <c r="AA15" s="46">
        <v>2</v>
      </c>
      <c r="AB15" s="45" t="str">
        <f>IF(AC15&lt;1,"-","B")</f>
        <v>B</v>
      </c>
      <c r="AC15" s="46">
        <v>1</v>
      </c>
      <c r="AD15" s="47" t="str">
        <f>IF(AE15&lt;1,"-","T")</f>
        <v>T</v>
      </c>
      <c r="AE15" s="46">
        <v>1</v>
      </c>
      <c r="AF15" s="45" t="str">
        <f>IF(AG15&lt;1,"-","B")</f>
        <v>B</v>
      </c>
      <c r="AG15" s="46">
        <v>1</v>
      </c>
      <c r="AH15" s="47" t="str">
        <f>IF(AI15&lt;1,"-","T")</f>
        <v>T</v>
      </c>
      <c r="AI15" s="46">
        <v>1</v>
      </c>
      <c r="AJ15" s="48"/>
      <c r="AK15" s="49"/>
      <c r="AL15" s="50"/>
      <c r="AM15" s="49"/>
      <c r="AN15" s="48"/>
      <c r="AO15" s="49"/>
      <c r="AP15" s="50"/>
      <c r="AQ15" s="49"/>
      <c r="AS15" s="52">
        <v>592691100100</v>
      </c>
      <c r="AT15" s="9">
        <v>9</v>
      </c>
      <c r="AU15" s="53">
        <f t="shared" si="0"/>
        <v>1</v>
      </c>
      <c r="AV15" s="53">
        <f t="shared" si="1"/>
        <v>1</v>
      </c>
      <c r="AW15" s="53">
        <f t="shared" si="2"/>
        <v>1</v>
      </c>
      <c r="AX15" s="53">
        <f t="shared" si="3"/>
        <v>1</v>
      </c>
      <c r="AY15" s="53">
        <f t="shared" si="4"/>
        <v>1</v>
      </c>
      <c r="AZ15" s="53">
        <f t="shared" si="5"/>
        <v>1</v>
      </c>
      <c r="BA15" s="54">
        <f t="shared" si="6"/>
        <v>1</v>
      </c>
      <c r="BB15" s="54">
        <f t="shared" si="7"/>
        <v>0</v>
      </c>
      <c r="BC15" s="54">
        <f t="shared" si="8"/>
        <v>1</v>
      </c>
      <c r="BD15" s="54">
        <f t="shared" si="9"/>
        <v>1</v>
      </c>
      <c r="BE15" s="54">
        <f t="shared" si="10"/>
        <v>1</v>
      </c>
      <c r="BF15" s="54">
        <f t="shared" si="11"/>
        <v>1</v>
      </c>
    </row>
    <row r="16" spans="1:58" s="51" customFormat="1" ht="15" customHeight="1">
      <c r="A16" s="184">
        <v>10</v>
      </c>
      <c r="B16" s="177">
        <f>+BB16+BA16+BC16+BD16+BE16+BF16</f>
        <v>5</v>
      </c>
      <c r="C16" s="39">
        <f>+O16+S16+W16+AA16+AE16+AI16</f>
        <v>14</v>
      </c>
      <c r="D16" s="180">
        <f>+AU16+AV16+AW16+AX16+AY16+AZ16</f>
        <v>6</v>
      </c>
      <c r="E16" s="41">
        <f>+M16+Q16+U16+Y16+AC16+AG16</f>
        <v>7</v>
      </c>
      <c r="F16" s="42">
        <v>11</v>
      </c>
      <c r="G16" s="186">
        <v>11</v>
      </c>
      <c r="H16" s="43" t="s">
        <v>101</v>
      </c>
      <c r="I16" s="12" t="s">
        <v>102</v>
      </c>
      <c r="J16" s="12" t="s">
        <v>103</v>
      </c>
      <c r="K16" s="44">
        <v>24</v>
      </c>
      <c r="L16" s="45" t="str">
        <f>IF(M16&lt;1,"-","B")</f>
        <v>B</v>
      </c>
      <c r="M16" s="46">
        <v>1</v>
      </c>
      <c r="N16" s="47" t="str">
        <f>IF(O16&lt;1,"-","T")</f>
        <v>T</v>
      </c>
      <c r="O16" s="46">
        <v>3</v>
      </c>
      <c r="P16" s="45" t="str">
        <f>IF(Q16&lt;1,"-","B")</f>
        <v>B</v>
      </c>
      <c r="Q16" s="46">
        <v>1</v>
      </c>
      <c r="R16" s="47" t="str">
        <f>IF(S16&lt;1,"-","T")</f>
        <v>T</v>
      </c>
      <c r="S16" s="46">
        <v>4</v>
      </c>
      <c r="T16" s="45" t="str">
        <f>IF(U16&lt;1,"-","B")</f>
        <v>B</v>
      </c>
      <c r="U16" s="46">
        <v>2</v>
      </c>
      <c r="V16" s="47" t="str">
        <f>IF(W16&lt;1,"-","T")</f>
        <v>T</v>
      </c>
      <c r="W16" s="46">
        <v>2</v>
      </c>
      <c r="X16" s="45" t="str">
        <f>IF(Y16&lt;1,"-","B")</f>
        <v>B</v>
      </c>
      <c r="Y16" s="46">
        <v>1</v>
      </c>
      <c r="Z16" s="47" t="str">
        <f>IF(AA16&lt;1,"-","T")</f>
        <v>-</v>
      </c>
      <c r="AA16" s="46">
        <v>0</v>
      </c>
      <c r="AB16" s="45" t="str">
        <f>IF(AC16&lt;1,"-","B")</f>
        <v>B</v>
      </c>
      <c r="AC16" s="46">
        <v>1</v>
      </c>
      <c r="AD16" s="47" t="str">
        <f>IF(AE16&lt;1,"-","T")</f>
        <v>T</v>
      </c>
      <c r="AE16" s="46">
        <v>4</v>
      </c>
      <c r="AF16" s="45" t="str">
        <f>IF(AG16&lt;1,"-","B")</f>
        <v>B</v>
      </c>
      <c r="AG16" s="46">
        <v>1</v>
      </c>
      <c r="AH16" s="47" t="str">
        <f>IF(AI16&lt;1,"-","T")</f>
        <v>T</v>
      </c>
      <c r="AI16" s="46">
        <v>1</v>
      </c>
      <c r="AJ16" s="48"/>
      <c r="AK16" s="49"/>
      <c r="AL16" s="50"/>
      <c r="AM16" s="49"/>
      <c r="AN16" s="48"/>
      <c r="AO16" s="49"/>
      <c r="AP16" s="50"/>
      <c r="AQ16" s="49"/>
      <c r="AS16" s="52">
        <v>591691100100</v>
      </c>
      <c r="AT16" s="9">
        <v>10</v>
      </c>
      <c r="AU16" s="53">
        <f t="shared" si="0"/>
        <v>1</v>
      </c>
      <c r="AV16" s="53">
        <f t="shared" si="1"/>
        <v>1</v>
      </c>
      <c r="AW16" s="53">
        <f t="shared" si="2"/>
        <v>1</v>
      </c>
      <c r="AX16" s="53">
        <f t="shared" si="3"/>
        <v>1</v>
      </c>
      <c r="AY16" s="53">
        <f t="shared" si="4"/>
        <v>1</v>
      </c>
      <c r="AZ16" s="53">
        <f t="shared" si="5"/>
        <v>1</v>
      </c>
      <c r="BA16" s="54">
        <f t="shared" si="6"/>
        <v>1</v>
      </c>
      <c r="BB16" s="54">
        <f t="shared" si="7"/>
        <v>1</v>
      </c>
      <c r="BC16" s="54">
        <f t="shared" si="8"/>
        <v>0</v>
      </c>
      <c r="BD16" s="54">
        <f t="shared" si="9"/>
        <v>1</v>
      </c>
      <c r="BE16" s="54">
        <f t="shared" si="10"/>
        <v>1</v>
      </c>
      <c r="BF16" s="54">
        <f t="shared" si="11"/>
        <v>1</v>
      </c>
    </row>
    <row r="17" spans="1:58" s="51" customFormat="1" ht="15" customHeight="1">
      <c r="A17" s="184">
        <v>11</v>
      </c>
      <c r="B17" s="177">
        <f>+BB17+BA17+BC17+BD17+BE17+BF17</f>
        <v>5</v>
      </c>
      <c r="C17" s="39">
        <f>+O17+S17+W17+AA17+AE17+AI17</f>
        <v>17</v>
      </c>
      <c r="D17" s="180">
        <f>+AU17+AV17+AW17+AX17+AY17+AZ17</f>
        <v>6</v>
      </c>
      <c r="E17" s="41">
        <f>+M17+Q17+U17+Y17+AC17+AG17</f>
        <v>13</v>
      </c>
      <c r="F17" s="42">
        <v>15</v>
      </c>
      <c r="G17" s="186">
        <v>15</v>
      </c>
      <c r="H17" s="43" t="s">
        <v>111</v>
      </c>
      <c r="I17" s="12" t="s">
        <v>112</v>
      </c>
      <c r="J17" s="12" t="s">
        <v>27</v>
      </c>
      <c r="K17" s="44">
        <v>20</v>
      </c>
      <c r="L17" s="45" t="str">
        <f>IF(M17&lt;1,"-","B")</f>
        <v>B</v>
      </c>
      <c r="M17" s="46">
        <v>1</v>
      </c>
      <c r="N17" s="47" t="str">
        <f>IF(O17&lt;1,"-","T")</f>
        <v>T</v>
      </c>
      <c r="O17" s="46">
        <v>1</v>
      </c>
      <c r="P17" s="45" t="str">
        <f>IF(Q17&lt;1,"-","B")</f>
        <v>B</v>
      </c>
      <c r="Q17" s="46">
        <v>1</v>
      </c>
      <c r="R17" s="47" t="str">
        <f>IF(S17&lt;1,"-","T")</f>
        <v>T</v>
      </c>
      <c r="S17" s="46">
        <v>5</v>
      </c>
      <c r="T17" s="45" t="str">
        <f>IF(U17&lt;1,"-","B")</f>
        <v>B</v>
      </c>
      <c r="U17" s="46">
        <v>4</v>
      </c>
      <c r="V17" s="47" t="str">
        <f>IF(W17&lt;1,"-","T")</f>
        <v>-</v>
      </c>
      <c r="W17" s="46">
        <v>0</v>
      </c>
      <c r="X17" s="45" t="str">
        <f>IF(Y17&lt;1,"-","B")</f>
        <v>B</v>
      </c>
      <c r="Y17" s="46">
        <v>1</v>
      </c>
      <c r="Z17" s="47" t="str">
        <f>IF(AA17&lt;1,"-","T")</f>
        <v>T</v>
      </c>
      <c r="AA17" s="46">
        <v>2</v>
      </c>
      <c r="AB17" s="45" t="str">
        <f>IF(AC17&lt;1,"-","B")</f>
        <v>B</v>
      </c>
      <c r="AC17" s="46">
        <v>1</v>
      </c>
      <c r="AD17" s="47" t="str">
        <f>IF(AE17&lt;1,"-","T")</f>
        <v>T</v>
      </c>
      <c r="AE17" s="46">
        <v>3</v>
      </c>
      <c r="AF17" s="45" t="str">
        <f>IF(AG17&lt;1,"-","B")</f>
        <v>B</v>
      </c>
      <c r="AG17" s="46">
        <v>5</v>
      </c>
      <c r="AH17" s="47" t="str">
        <f>IF(AI17&lt;1,"-","T")</f>
        <v>T</v>
      </c>
      <c r="AI17" s="46">
        <v>6</v>
      </c>
      <c r="AJ17" s="48"/>
      <c r="AK17" s="49"/>
      <c r="AL17" s="50"/>
      <c r="AM17" s="49"/>
      <c r="AN17" s="48"/>
      <c r="AO17" s="49"/>
      <c r="AP17" s="50"/>
      <c r="AQ17" s="49"/>
      <c r="AS17" s="52">
        <v>591689100100</v>
      </c>
      <c r="AT17" s="9">
        <v>11</v>
      </c>
      <c r="AU17" s="53">
        <f t="shared" si="0"/>
        <v>1</v>
      </c>
      <c r="AV17" s="53">
        <f t="shared" si="1"/>
        <v>1</v>
      </c>
      <c r="AW17" s="53">
        <f t="shared" si="2"/>
        <v>1</v>
      </c>
      <c r="AX17" s="53">
        <f t="shared" si="3"/>
        <v>1</v>
      </c>
      <c r="AY17" s="53">
        <f t="shared" si="4"/>
        <v>1</v>
      </c>
      <c r="AZ17" s="53">
        <f t="shared" si="5"/>
        <v>1</v>
      </c>
      <c r="BA17" s="54">
        <f t="shared" si="6"/>
        <v>1</v>
      </c>
      <c r="BB17" s="54">
        <f t="shared" si="7"/>
        <v>0</v>
      </c>
      <c r="BC17" s="54">
        <f t="shared" si="8"/>
        <v>1</v>
      </c>
      <c r="BD17" s="54">
        <f t="shared" si="9"/>
        <v>1</v>
      </c>
      <c r="BE17" s="54">
        <f t="shared" si="10"/>
        <v>1</v>
      </c>
      <c r="BF17" s="54">
        <f t="shared" si="11"/>
        <v>1</v>
      </c>
    </row>
    <row r="18" spans="1:58" s="51" customFormat="1" ht="15" customHeight="1">
      <c r="A18" s="184">
        <v>12</v>
      </c>
      <c r="B18" s="177">
        <f>+BB18+BA18+BC18+BD18+BE18+BF18</f>
        <v>4</v>
      </c>
      <c r="C18" s="39">
        <f>+O18+S18+W18+AA18+AE18+AI18</f>
        <v>4</v>
      </c>
      <c r="D18" s="180">
        <f>+AU18+AV18+AW18+AX18+AY18+AZ18</f>
        <v>5</v>
      </c>
      <c r="E18" s="41">
        <f>+M18+Q18+U18+Y18+AC18+AG18</f>
        <v>5</v>
      </c>
      <c r="F18" s="42">
        <v>10</v>
      </c>
      <c r="G18" s="186">
        <v>10</v>
      </c>
      <c r="H18" s="43" t="s">
        <v>100</v>
      </c>
      <c r="I18" s="12" t="s">
        <v>37</v>
      </c>
      <c r="J18" s="12" t="s">
        <v>38</v>
      </c>
      <c r="K18" s="44">
        <v>25</v>
      </c>
      <c r="L18" s="45" t="str">
        <f>IF(M18&lt;1,"-","B")</f>
        <v>B</v>
      </c>
      <c r="M18" s="46">
        <v>1</v>
      </c>
      <c r="N18" s="47" t="str">
        <f>IF(O18&lt;1,"-","T")</f>
        <v>T</v>
      </c>
      <c r="O18" s="46">
        <v>1</v>
      </c>
      <c r="P18" s="45" t="str">
        <f>IF(Q18&lt;1,"-","B")</f>
        <v>B</v>
      </c>
      <c r="Q18" s="46">
        <v>1</v>
      </c>
      <c r="R18" s="47" t="str">
        <f>IF(S18&lt;1,"-","T")</f>
        <v>T</v>
      </c>
      <c r="S18" s="46">
        <v>1</v>
      </c>
      <c r="T18" s="45" t="str">
        <f>IF(U18&lt;1,"-","B")</f>
        <v>B</v>
      </c>
      <c r="U18" s="46">
        <v>1</v>
      </c>
      <c r="V18" s="47" t="str">
        <f>IF(W18&lt;1,"-","T")</f>
        <v>T</v>
      </c>
      <c r="W18" s="46">
        <v>1</v>
      </c>
      <c r="X18" s="45" t="str">
        <f>IF(Y18&lt;1,"-","B")</f>
        <v>B</v>
      </c>
      <c r="Y18" s="46">
        <v>1</v>
      </c>
      <c r="Z18" s="47" t="str">
        <f>IF(AA18&lt;1,"-","T")</f>
        <v>-</v>
      </c>
      <c r="AA18" s="46">
        <v>0</v>
      </c>
      <c r="AB18" s="45" t="str">
        <f>IF(AC18&lt;1,"-","B")</f>
        <v>B</v>
      </c>
      <c r="AC18" s="46">
        <v>1</v>
      </c>
      <c r="AD18" s="47" t="str">
        <f>IF(AE18&lt;1,"-","T")</f>
        <v>T</v>
      </c>
      <c r="AE18" s="46">
        <v>1</v>
      </c>
      <c r="AF18" s="45" t="str">
        <f>IF(AG18&lt;1,"-","B")</f>
        <v>-</v>
      </c>
      <c r="AG18" s="46">
        <v>0</v>
      </c>
      <c r="AH18" s="47" t="str">
        <f>IF(AI18&lt;1,"-","T")</f>
        <v>-</v>
      </c>
      <c r="AI18" s="46">
        <v>0</v>
      </c>
      <c r="AJ18" s="48"/>
      <c r="AK18" s="49"/>
      <c r="AL18" s="50"/>
      <c r="AM18" s="49"/>
      <c r="AN18" s="48"/>
      <c r="AO18" s="49"/>
      <c r="AP18" s="50"/>
      <c r="AQ18" s="49"/>
      <c r="AS18" s="52">
        <v>494591100100</v>
      </c>
      <c r="AT18" s="9">
        <v>12</v>
      </c>
      <c r="AU18" s="53">
        <f t="shared" si="0"/>
        <v>1</v>
      </c>
      <c r="AV18" s="53">
        <f t="shared" si="1"/>
        <v>1</v>
      </c>
      <c r="AW18" s="53">
        <f t="shared" si="2"/>
        <v>1</v>
      </c>
      <c r="AX18" s="53">
        <f t="shared" si="3"/>
        <v>1</v>
      </c>
      <c r="AY18" s="53">
        <f t="shared" si="4"/>
        <v>1</v>
      </c>
      <c r="AZ18" s="53">
        <f t="shared" si="5"/>
        <v>0</v>
      </c>
      <c r="BA18" s="54">
        <f t="shared" si="6"/>
        <v>1</v>
      </c>
      <c r="BB18" s="54">
        <f t="shared" si="7"/>
        <v>1</v>
      </c>
      <c r="BC18" s="54">
        <f t="shared" si="8"/>
        <v>0</v>
      </c>
      <c r="BD18" s="54">
        <f t="shared" si="9"/>
        <v>1</v>
      </c>
      <c r="BE18" s="54">
        <f t="shared" si="10"/>
        <v>0</v>
      </c>
      <c r="BF18" s="54">
        <f t="shared" si="11"/>
        <v>1</v>
      </c>
    </row>
    <row r="19" spans="1:58" s="51" customFormat="1" ht="15" customHeight="1">
      <c r="A19" s="184">
        <v>13</v>
      </c>
      <c r="B19" s="177">
        <f>+BB19+BA19+BC19+BD19+BE19+BF19</f>
        <v>4</v>
      </c>
      <c r="C19" s="39">
        <f>+O19+S19+W19+AA19+AE19+AI19</f>
        <v>5</v>
      </c>
      <c r="D19" s="180">
        <f>+AU19+AV19+AW19+AX19+AY19+AZ19</f>
        <v>5</v>
      </c>
      <c r="E19" s="41">
        <f>+M19+Q19+U19+Y19+AC19+AG19</f>
        <v>5</v>
      </c>
      <c r="F19" s="42">
        <v>2</v>
      </c>
      <c r="G19" s="186">
        <v>2</v>
      </c>
      <c r="H19" s="43" t="s">
        <v>83</v>
      </c>
      <c r="I19" s="12" t="s">
        <v>84</v>
      </c>
      <c r="J19" s="12" t="s">
        <v>30</v>
      </c>
      <c r="K19" s="44">
        <v>43</v>
      </c>
      <c r="L19" s="45" t="str">
        <f>IF(M19&lt;1,"-","B")</f>
        <v>B</v>
      </c>
      <c r="M19" s="46">
        <v>1</v>
      </c>
      <c r="N19" s="47" t="str">
        <f>IF(O19&lt;1,"-","T")</f>
        <v>T</v>
      </c>
      <c r="O19" s="46">
        <v>2</v>
      </c>
      <c r="P19" s="45" t="str">
        <f>IF(Q19&lt;1,"-","B")</f>
        <v>B</v>
      </c>
      <c r="Q19" s="46">
        <v>1</v>
      </c>
      <c r="R19" s="47" t="str">
        <f>IF(S19&lt;1,"-","T")</f>
        <v>T</v>
      </c>
      <c r="S19" s="46">
        <v>1</v>
      </c>
      <c r="T19" s="45" t="str">
        <f>IF(U19&lt;1,"-","B")</f>
        <v>-</v>
      </c>
      <c r="U19" s="46">
        <v>0</v>
      </c>
      <c r="V19" s="47" t="str">
        <f>IF(W19&lt;1,"-","T")</f>
        <v>-</v>
      </c>
      <c r="W19" s="46">
        <v>0</v>
      </c>
      <c r="X19" s="45" t="str">
        <f>IF(Y19&lt;1,"-","B")</f>
        <v>B</v>
      </c>
      <c r="Y19" s="46">
        <v>1</v>
      </c>
      <c r="Z19" s="47" t="str">
        <f>IF(AA19&lt;1,"-","T")</f>
        <v>-</v>
      </c>
      <c r="AA19" s="46">
        <v>0</v>
      </c>
      <c r="AB19" s="45" t="str">
        <f>IF(AC19&lt;1,"-","B")</f>
        <v>B</v>
      </c>
      <c r="AC19" s="46">
        <v>1</v>
      </c>
      <c r="AD19" s="47" t="str">
        <f>IF(AE19&lt;1,"-","T")</f>
        <v>T</v>
      </c>
      <c r="AE19" s="46">
        <v>1</v>
      </c>
      <c r="AF19" s="45" t="str">
        <f>IF(AG19&lt;1,"-","B")</f>
        <v>B</v>
      </c>
      <c r="AG19" s="46">
        <v>1</v>
      </c>
      <c r="AH19" s="47" t="str">
        <f>IF(AI19&lt;1,"-","T")</f>
        <v>T</v>
      </c>
      <c r="AI19" s="46">
        <v>1</v>
      </c>
      <c r="AJ19" s="48"/>
      <c r="AK19" s="49"/>
      <c r="AL19" s="50"/>
      <c r="AM19" s="49"/>
      <c r="AN19" s="48"/>
      <c r="AO19" s="49"/>
      <c r="AP19" s="50"/>
      <c r="AQ19" s="49"/>
      <c r="AS19" s="52">
        <v>397692100100</v>
      </c>
      <c r="AT19" s="9">
        <v>13</v>
      </c>
      <c r="AU19" s="53">
        <f t="shared" si="0"/>
        <v>1</v>
      </c>
      <c r="AV19" s="53">
        <f t="shared" si="1"/>
        <v>1</v>
      </c>
      <c r="AW19" s="53">
        <f t="shared" si="2"/>
        <v>0</v>
      </c>
      <c r="AX19" s="53">
        <f t="shared" si="3"/>
        <v>1</v>
      </c>
      <c r="AY19" s="53">
        <f t="shared" si="4"/>
        <v>1</v>
      </c>
      <c r="AZ19" s="53">
        <f t="shared" si="5"/>
        <v>1</v>
      </c>
      <c r="BA19" s="54">
        <f t="shared" si="6"/>
        <v>1</v>
      </c>
      <c r="BB19" s="54">
        <f t="shared" si="7"/>
        <v>0</v>
      </c>
      <c r="BC19" s="54">
        <f t="shared" si="8"/>
        <v>0</v>
      </c>
      <c r="BD19" s="54">
        <f t="shared" si="9"/>
        <v>1</v>
      </c>
      <c r="BE19" s="54">
        <f t="shared" si="10"/>
        <v>1</v>
      </c>
      <c r="BF19" s="54">
        <f t="shared" si="11"/>
        <v>1</v>
      </c>
    </row>
    <row r="20" spans="1:58" s="51" customFormat="1" ht="15" customHeight="1">
      <c r="A20" s="184">
        <v>13</v>
      </c>
      <c r="B20" s="177">
        <f>+BB20+BA20+BC20+BD20+BE20+BF20</f>
        <v>4</v>
      </c>
      <c r="C20" s="39">
        <f>+O20+S20+W20+AA20+AE20+AI20</f>
        <v>5</v>
      </c>
      <c r="D20" s="180">
        <f>+AU20+AV20+AW20+AX20+AY20+AZ20</f>
        <v>5</v>
      </c>
      <c r="E20" s="41">
        <f>+M20+Q20+U20+Y20+AC20+AG20</f>
        <v>5</v>
      </c>
      <c r="F20" s="42">
        <v>17</v>
      </c>
      <c r="G20" s="186">
        <v>17</v>
      </c>
      <c r="H20" s="43" t="s">
        <v>114</v>
      </c>
      <c r="I20" s="12" t="s">
        <v>115</v>
      </c>
      <c r="J20" s="12" t="s">
        <v>27</v>
      </c>
      <c r="K20" s="44">
        <v>11</v>
      </c>
      <c r="L20" s="45" t="str">
        <f>IF(M20&lt;1,"-","B")</f>
        <v>B</v>
      </c>
      <c r="M20" s="46">
        <v>1</v>
      </c>
      <c r="N20" s="47" t="str">
        <f>IF(O20&lt;1,"-","T")</f>
        <v>T</v>
      </c>
      <c r="O20" s="46">
        <v>1</v>
      </c>
      <c r="P20" s="45" t="str">
        <f>IF(Q20&lt;1,"-","B")</f>
        <v>B</v>
      </c>
      <c r="Q20" s="46">
        <v>1</v>
      </c>
      <c r="R20" s="47" t="str">
        <f>IF(S20&lt;1,"-","T")</f>
        <v>T</v>
      </c>
      <c r="S20" s="46">
        <v>2</v>
      </c>
      <c r="T20" s="45" t="str">
        <f>IF(U20&lt;1,"-","B")</f>
        <v>-</v>
      </c>
      <c r="U20" s="46">
        <v>0</v>
      </c>
      <c r="V20" s="47" t="str">
        <f>IF(W20&lt;1,"-","T")</f>
        <v>-</v>
      </c>
      <c r="W20" s="46">
        <v>0</v>
      </c>
      <c r="X20" s="45" t="str">
        <f>IF(Y20&lt;1,"-","B")</f>
        <v>B</v>
      </c>
      <c r="Y20" s="46">
        <v>1</v>
      </c>
      <c r="Z20" s="47" t="str">
        <f>IF(AA20&lt;1,"-","T")</f>
        <v>T</v>
      </c>
      <c r="AA20" s="46">
        <v>1</v>
      </c>
      <c r="AB20" s="45" t="str">
        <f>IF(AC20&lt;1,"-","B")</f>
        <v>B</v>
      </c>
      <c r="AC20" s="46">
        <v>1</v>
      </c>
      <c r="AD20" s="47" t="str">
        <f>IF(AE20&lt;1,"-","T")</f>
        <v>T</v>
      </c>
      <c r="AE20" s="46">
        <v>1</v>
      </c>
      <c r="AF20" s="45" t="str">
        <f>IF(AG20&lt;1,"-","B")</f>
        <v>B</v>
      </c>
      <c r="AG20" s="46">
        <v>1</v>
      </c>
      <c r="AH20" s="47" t="str">
        <f>IF(AI20&lt;1,"-","T")</f>
        <v>-</v>
      </c>
      <c r="AI20" s="46">
        <v>0</v>
      </c>
      <c r="AJ20" s="48"/>
      <c r="AK20" s="49"/>
      <c r="AL20" s="50"/>
      <c r="AM20" s="49"/>
      <c r="AN20" s="48"/>
      <c r="AO20" s="49"/>
      <c r="AP20" s="50"/>
      <c r="AQ20" s="49"/>
      <c r="AS20" s="52">
        <v>293690100100</v>
      </c>
      <c r="AT20" s="9">
        <v>14</v>
      </c>
      <c r="AU20" s="53">
        <f t="shared" si="0"/>
        <v>1</v>
      </c>
      <c r="AV20" s="53">
        <f t="shared" si="1"/>
        <v>1</v>
      </c>
      <c r="AW20" s="53">
        <f t="shared" si="2"/>
        <v>0</v>
      </c>
      <c r="AX20" s="53">
        <f t="shared" si="3"/>
        <v>1</v>
      </c>
      <c r="AY20" s="53">
        <f t="shared" si="4"/>
        <v>1</v>
      </c>
      <c r="AZ20" s="53">
        <f t="shared" si="5"/>
        <v>1</v>
      </c>
      <c r="BA20" s="54">
        <f t="shared" si="6"/>
        <v>1</v>
      </c>
      <c r="BB20" s="54">
        <f t="shared" si="7"/>
        <v>0</v>
      </c>
      <c r="BC20" s="54">
        <f t="shared" si="8"/>
        <v>1</v>
      </c>
      <c r="BD20" s="54">
        <f t="shared" si="9"/>
        <v>1</v>
      </c>
      <c r="BE20" s="54">
        <f t="shared" si="10"/>
        <v>0</v>
      </c>
      <c r="BF20" s="54">
        <f t="shared" si="11"/>
        <v>1</v>
      </c>
    </row>
    <row r="21" spans="1:58" s="51" customFormat="1" ht="15" customHeight="1">
      <c r="A21" s="184">
        <v>15</v>
      </c>
      <c r="B21" s="177">
        <f>+BB21+BA21+BC21+BD21+BE21+BF21</f>
        <v>4</v>
      </c>
      <c r="C21" s="39">
        <f>+O21+S21+W21+AA21+AE21+AI21</f>
        <v>6</v>
      </c>
      <c r="D21" s="180">
        <f>+AU21+AV21+AW21+AX21+AY21+AZ21</f>
        <v>6</v>
      </c>
      <c r="E21" s="41">
        <f>+M21+Q21+U21+Y21+AC21+AG21</f>
        <v>9</v>
      </c>
      <c r="F21" s="42">
        <v>9</v>
      </c>
      <c r="G21" s="186">
        <v>9</v>
      </c>
      <c r="H21" s="43" t="s">
        <v>98</v>
      </c>
      <c r="I21" s="12" t="s">
        <v>99</v>
      </c>
      <c r="J21" s="12" t="s">
        <v>53</v>
      </c>
      <c r="K21" s="44">
        <v>26</v>
      </c>
      <c r="L21" s="45" t="str">
        <f>IF(M21&lt;1,"-","B")</f>
        <v>B</v>
      </c>
      <c r="M21" s="46">
        <v>1</v>
      </c>
      <c r="N21" s="47" t="str">
        <f>IF(O21&lt;1,"-","T")</f>
        <v>T</v>
      </c>
      <c r="O21" s="46">
        <v>1</v>
      </c>
      <c r="P21" s="45" t="str">
        <f>IF(Q21&lt;1,"-","B")</f>
        <v>B</v>
      </c>
      <c r="Q21" s="46">
        <v>1</v>
      </c>
      <c r="R21" s="47" t="str">
        <f>IF(S21&lt;1,"-","T")</f>
        <v>T</v>
      </c>
      <c r="S21" s="46">
        <v>1</v>
      </c>
      <c r="T21" s="45" t="str">
        <f>IF(U21&lt;1,"-","B")</f>
        <v>B</v>
      </c>
      <c r="U21" s="46">
        <v>4</v>
      </c>
      <c r="V21" s="47" t="str">
        <f>IF(W21&lt;1,"-","T")</f>
        <v>-</v>
      </c>
      <c r="W21" s="46">
        <v>0</v>
      </c>
      <c r="X21" s="45" t="str">
        <f>IF(Y21&lt;1,"-","B")</f>
        <v>B</v>
      </c>
      <c r="Y21" s="46">
        <v>1</v>
      </c>
      <c r="Z21" s="47" t="str">
        <f>IF(AA21&lt;1,"-","T")</f>
        <v>T</v>
      </c>
      <c r="AA21" s="46">
        <v>3</v>
      </c>
      <c r="AB21" s="45" t="str">
        <f>IF(AC21&lt;1,"-","B")</f>
        <v>B</v>
      </c>
      <c r="AC21" s="46">
        <v>1</v>
      </c>
      <c r="AD21" s="47" t="str">
        <f>IF(AE21&lt;1,"-","T")</f>
        <v>-</v>
      </c>
      <c r="AE21" s="46">
        <v>0</v>
      </c>
      <c r="AF21" s="45" t="str">
        <f>IF(AG21&lt;1,"-","B")</f>
        <v>B</v>
      </c>
      <c r="AG21" s="46">
        <v>1</v>
      </c>
      <c r="AH21" s="47" t="str">
        <f>IF(AI21&lt;1,"-","T")</f>
        <v>T</v>
      </c>
      <c r="AI21" s="46">
        <v>1</v>
      </c>
      <c r="AJ21" s="48"/>
      <c r="AK21" s="49"/>
      <c r="AL21" s="50"/>
      <c r="AM21" s="49"/>
      <c r="AN21" s="48"/>
      <c r="AO21" s="49"/>
      <c r="AP21" s="50"/>
      <c r="AQ21" s="49"/>
      <c r="AS21" s="52">
        <v>199690100100</v>
      </c>
      <c r="AT21" s="9">
        <v>15</v>
      </c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>
        <f t="shared" si="3"/>
        <v>1</v>
      </c>
      <c r="AY21" s="53">
        <f t="shared" si="4"/>
        <v>1</v>
      </c>
      <c r="AZ21" s="53">
        <f t="shared" si="5"/>
        <v>1</v>
      </c>
      <c r="BA21" s="54">
        <f t="shared" si="6"/>
        <v>1</v>
      </c>
      <c r="BB21" s="54">
        <f t="shared" si="7"/>
        <v>0</v>
      </c>
      <c r="BC21" s="54">
        <f t="shared" si="8"/>
        <v>1</v>
      </c>
      <c r="BD21" s="54">
        <f t="shared" si="9"/>
        <v>0</v>
      </c>
      <c r="BE21" s="54">
        <f t="shared" si="10"/>
        <v>1</v>
      </c>
      <c r="BF21" s="54">
        <f t="shared" si="11"/>
        <v>1</v>
      </c>
    </row>
    <row r="22" spans="1:58" s="51" customFormat="1" ht="15" customHeight="1">
      <c r="A22" s="184">
        <v>16</v>
      </c>
      <c r="B22" s="177">
        <f>+BB22+BA22+BC22+BD22+BE22+BF22</f>
        <v>4</v>
      </c>
      <c r="C22" s="39">
        <f>+O22+S22+W22+AA22+AE22+AI22</f>
        <v>7</v>
      </c>
      <c r="D22" s="180">
        <f>+AU22+AV22+AW22+AX22+AY22+AZ22</f>
        <v>6</v>
      </c>
      <c r="E22" s="41">
        <f>+M22+Q22+U22+Y22+AC22+AG22</f>
        <v>6</v>
      </c>
      <c r="F22" s="42">
        <v>16</v>
      </c>
      <c r="G22" s="186">
        <v>16</v>
      </c>
      <c r="H22" s="43" t="s">
        <v>113</v>
      </c>
      <c r="I22" s="12" t="s">
        <v>35</v>
      </c>
      <c r="J22" s="12" t="s">
        <v>38</v>
      </c>
      <c r="K22" s="44">
        <v>16</v>
      </c>
      <c r="L22" s="45" t="str">
        <f>IF(M22&lt;1,"-","B")</f>
        <v>B</v>
      </c>
      <c r="M22" s="46">
        <v>1</v>
      </c>
      <c r="N22" s="47" t="str">
        <f>IF(O22&lt;1,"-","T")</f>
        <v>T</v>
      </c>
      <c r="O22" s="46">
        <v>1</v>
      </c>
      <c r="P22" s="45" t="str">
        <f>IF(Q22&lt;1,"-","B")</f>
        <v>B</v>
      </c>
      <c r="Q22" s="46">
        <v>1</v>
      </c>
      <c r="R22" s="47" t="str">
        <f>IF(S22&lt;1,"-","T")</f>
        <v>T</v>
      </c>
      <c r="S22" s="46">
        <v>1</v>
      </c>
      <c r="T22" s="45" t="str">
        <f>IF(U22&lt;1,"-","B")</f>
        <v>B</v>
      </c>
      <c r="U22" s="46">
        <v>1</v>
      </c>
      <c r="V22" s="47" t="str">
        <f>IF(W22&lt;1,"-","T")</f>
        <v>T</v>
      </c>
      <c r="W22" s="46">
        <v>2</v>
      </c>
      <c r="X22" s="45" t="str">
        <f>IF(Y22&lt;1,"-","B")</f>
        <v>B</v>
      </c>
      <c r="Y22" s="46">
        <v>1</v>
      </c>
      <c r="Z22" s="47" t="str">
        <f>IF(AA22&lt;1,"-","T")</f>
        <v>T</v>
      </c>
      <c r="AA22" s="46">
        <v>3</v>
      </c>
      <c r="AB22" s="45" t="str">
        <f>IF(AC22&lt;1,"-","B")</f>
        <v>B</v>
      </c>
      <c r="AC22" s="46">
        <v>1</v>
      </c>
      <c r="AD22" s="47" t="str">
        <f>IF(AE22&lt;1,"-","T")</f>
        <v>-</v>
      </c>
      <c r="AE22" s="46">
        <v>0</v>
      </c>
      <c r="AF22" s="45" t="str">
        <f>IF(AG22&lt;1,"-","B")</f>
        <v>B</v>
      </c>
      <c r="AG22" s="46">
        <v>1</v>
      </c>
      <c r="AH22" s="47" t="str">
        <f>IF(AI22&lt;1,"-","T")</f>
        <v>-</v>
      </c>
      <c r="AI22" s="46">
        <v>0</v>
      </c>
      <c r="AJ22" s="48"/>
      <c r="AK22" s="49"/>
      <c r="AL22" s="50"/>
      <c r="AM22" s="49"/>
      <c r="AN22" s="48"/>
      <c r="AO22" s="49"/>
      <c r="AP22" s="50"/>
      <c r="AQ22" s="49"/>
      <c r="AS22" s="52">
        <v>199489100100</v>
      </c>
      <c r="AT22" s="9">
        <v>16</v>
      </c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>
        <f t="shared" si="3"/>
        <v>1</v>
      </c>
      <c r="AY22" s="53">
        <f t="shared" si="4"/>
        <v>1</v>
      </c>
      <c r="AZ22" s="53">
        <f t="shared" si="5"/>
        <v>1</v>
      </c>
      <c r="BA22" s="54">
        <f t="shared" si="6"/>
        <v>1</v>
      </c>
      <c r="BB22" s="54">
        <f t="shared" si="7"/>
        <v>1</v>
      </c>
      <c r="BC22" s="54">
        <f t="shared" si="8"/>
        <v>1</v>
      </c>
      <c r="BD22" s="54">
        <f t="shared" si="9"/>
        <v>0</v>
      </c>
      <c r="BE22" s="54">
        <f t="shared" si="10"/>
        <v>0</v>
      </c>
      <c r="BF22" s="54">
        <f t="shared" si="11"/>
        <v>1</v>
      </c>
    </row>
    <row r="23" spans="1:58" s="51" customFormat="1" ht="15" customHeight="1">
      <c r="A23" s="184">
        <v>17</v>
      </c>
      <c r="B23" s="177">
        <f>+BB23+BA23+BC23+BD23+BE23+BF23</f>
        <v>4</v>
      </c>
      <c r="C23" s="39">
        <f>+O23+S23+W23+AA23+AE23+AI23</f>
        <v>15</v>
      </c>
      <c r="D23" s="180">
        <f>+AU23+AV23+AW23+AX23+AY23+AZ23</f>
        <v>6</v>
      </c>
      <c r="E23" s="41">
        <f>+M23+Q23+U23+Y23+AC23+AG23</f>
        <v>13</v>
      </c>
      <c r="F23" s="42">
        <v>4</v>
      </c>
      <c r="G23" s="186">
        <v>4</v>
      </c>
      <c r="H23" s="43" t="s">
        <v>87</v>
      </c>
      <c r="I23" s="12" t="s">
        <v>88</v>
      </c>
      <c r="J23" s="12" t="s">
        <v>29</v>
      </c>
      <c r="K23" s="44">
        <v>36</v>
      </c>
      <c r="L23" s="45" t="str">
        <f>IF(M23&lt;1,"-","B")</f>
        <v>B</v>
      </c>
      <c r="M23" s="46">
        <v>1</v>
      </c>
      <c r="N23" s="47" t="str">
        <f>IF(O23&lt;1,"-","T")</f>
        <v>-</v>
      </c>
      <c r="O23" s="46">
        <v>0</v>
      </c>
      <c r="P23" s="45" t="str">
        <f>IF(Q23&lt;1,"-","B")</f>
        <v>B</v>
      </c>
      <c r="Q23" s="46">
        <v>1</v>
      </c>
      <c r="R23" s="47" t="str">
        <f>IF(S23&lt;1,"-","T")</f>
        <v>-</v>
      </c>
      <c r="S23" s="46">
        <v>0</v>
      </c>
      <c r="T23" s="45" t="str">
        <f>IF(U23&lt;1,"-","B")</f>
        <v>B</v>
      </c>
      <c r="U23" s="46">
        <v>1</v>
      </c>
      <c r="V23" s="47" t="str">
        <f>IF(W23&lt;1,"-","T")</f>
        <v>T</v>
      </c>
      <c r="W23" s="46">
        <v>1</v>
      </c>
      <c r="X23" s="45" t="str">
        <f>IF(Y23&lt;1,"-","B")</f>
        <v>B</v>
      </c>
      <c r="Y23" s="46">
        <v>1</v>
      </c>
      <c r="Z23" s="47" t="str">
        <f>IF(AA23&lt;1,"-","T")</f>
        <v>T</v>
      </c>
      <c r="AA23" s="46">
        <v>3</v>
      </c>
      <c r="AB23" s="45" t="str">
        <f>IF(AC23&lt;1,"-","B")</f>
        <v>B</v>
      </c>
      <c r="AC23" s="46">
        <v>4</v>
      </c>
      <c r="AD23" s="47" t="str">
        <f>IF(AE23&lt;1,"-","T")</f>
        <v>T</v>
      </c>
      <c r="AE23" s="46">
        <v>6</v>
      </c>
      <c r="AF23" s="45" t="str">
        <f>IF(AG23&lt;1,"-","B")</f>
        <v>B</v>
      </c>
      <c r="AG23" s="46">
        <v>5</v>
      </c>
      <c r="AH23" s="47" t="str">
        <f>IF(AI23&lt;1,"-","T")</f>
        <v>T</v>
      </c>
      <c r="AI23" s="46">
        <v>5</v>
      </c>
      <c r="AJ23" s="48"/>
      <c r="AK23" s="49"/>
      <c r="AL23" s="50"/>
      <c r="AM23" s="49"/>
      <c r="AN23" s="48"/>
      <c r="AO23" s="49"/>
      <c r="AP23" s="50"/>
      <c r="AQ23" s="49"/>
      <c r="AS23" s="52">
        <v>199394100100</v>
      </c>
      <c r="AT23" s="9">
        <v>17</v>
      </c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>
        <f t="shared" si="3"/>
        <v>1</v>
      </c>
      <c r="AY23" s="53">
        <f t="shared" si="4"/>
        <v>1</v>
      </c>
      <c r="AZ23" s="53">
        <f t="shared" si="5"/>
        <v>1</v>
      </c>
      <c r="BA23" s="54">
        <f t="shared" si="6"/>
        <v>0</v>
      </c>
      <c r="BB23" s="54">
        <f t="shared" si="7"/>
        <v>1</v>
      </c>
      <c r="BC23" s="54">
        <f t="shared" si="8"/>
        <v>1</v>
      </c>
      <c r="BD23" s="54">
        <f t="shared" si="9"/>
        <v>1</v>
      </c>
      <c r="BE23" s="54">
        <f t="shared" si="10"/>
        <v>1</v>
      </c>
      <c r="BF23" s="54">
        <f t="shared" si="11"/>
        <v>0</v>
      </c>
    </row>
    <row r="24" spans="1:58" s="51" customFormat="1" ht="15" customHeight="1">
      <c r="A24" s="184">
        <v>18</v>
      </c>
      <c r="B24" s="177">
        <f>+BB24+BA24+BC24+BD24+BE24+BF24</f>
        <v>3</v>
      </c>
      <c r="C24" s="39">
        <f>+O24+S24+W24+AA24+AE24+AI24</f>
        <v>4</v>
      </c>
      <c r="D24" s="180">
        <f>+AU24+AV24+AW24+AX24+AY24+AZ24</f>
        <v>5</v>
      </c>
      <c r="E24" s="41">
        <f>+M24+Q24+U24+Y24+AC24+AG24</f>
        <v>6</v>
      </c>
      <c r="F24" s="42">
        <v>14</v>
      </c>
      <c r="G24" s="186">
        <v>14</v>
      </c>
      <c r="H24" s="43" t="s">
        <v>109</v>
      </c>
      <c r="I24" s="12" t="s">
        <v>110</v>
      </c>
      <c r="J24" s="12" t="s">
        <v>97</v>
      </c>
      <c r="K24" s="44">
        <v>21</v>
      </c>
      <c r="L24" s="45" t="str">
        <f>IF(M24&lt;1,"-","B")</f>
        <v>B</v>
      </c>
      <c r="M24" s="46">
        <v>1</v>
      </c>
      <c r="N24" s="47" t="str">
        <f>IF(O24&lt;1,"-","T")</f>
        <v>T</v>
      </c>
      <c r="O24" s="46">
        <v>1</v>
      </c>
      <c r="P24" s="45" t="str">
        <f>IF(Q24&lt;1,"-","B")</f>
        <v>B</v>
      </c>
      <c r="Q24" s="46">
        <v>1</v>
      </c>
      <c r="R24" s="47" t="str">
        <f>IF(S24&lt;1,"-","T")</f>
        <v>T</v>
      </c>
      <c r="S24" s="46">
        <v>1</v>
      </c>
      <c r="T24" s="45" t="str">
        <f>IF(U24&lt;1,"-","B")</f>
        <v>B</v>
      </c>
      <c r="U24" s="46">
        <v>2</v>
      </c>
      <c r="V24" s="47" t="str">
        <f>IF(W24&lt;1,"-","T")</f>
        <v>T</v>
      </c>
      <c r="W24" s="46">
        <v>2</v>
      </c>
      <c r="X24" s="45" t="str">
        <f>IF(Y24&lt;1,"-","B")</f>
        <v>B</v>
      </c>
      <c r="Y24" s="46">
        <v>1</v>
      </c>
      <c r="Z24" s="47" t="str">
        <f>IF(AA24&lt;1,"-","T")</f>
        <v>-</v>
      </c>
      <c r="AA24" s="46">
        <v>0</v>
      </c>
      <c r="AB24" s="45" t="str">
        <f>IF(AC24&lt;1,"-","B")</f>
        <v>B</v>
      </c>
      <c r="AC24" s="46">
        <v>1</v>
      </c>
      <c r="AD24" s="47" t="str">
        <f>IF(AE24&lt;1,"-","T")</f>
        <v>-</v>
      </c>
      <c r="AE24" s="46">
        <v>0</v>
      </c>
      <c r="AF24" s="45" t="str">
        <f>IF(AG24&lt;1,"-","B")</f>
        <v>-</v>
      </c>
      <c r="AG24" s="46">
        <v>0</v>
      </c>
      <c r="AH24" s="47" t="str">
        <f>IF(AI24&lt;1,"-","T")</f>
        <v>-</v>
      </c>
      <c r="AI24" s="46">
        <v>0</v>
      </c>
      <c r="AJ24" s="48"/>
      <c r="AK24" s="49"/>
      <c r="AL24" s="50"/>
      <c r="AM24" s="49"/>
      <c r="AN24" s="48"/>
      <c r="AO24" s="49"/>
      <c r="AP24" s="50"/>
      <c r="AQ24" s="49"/>
      <c r="AS24" s="52">
        <v>197492100100</v>
      </c>
      <c r="AT24" s="9">
        <v>18</v>
      </c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>
        <f t="shared" si="5"/>
        <v>0</v>
      </c>
      <c r="BA24" s="54">
        <f t="shared" si="6"/>
        <v>1</v>
      </c>
      <c r="BB24" s="54">
        <f t="shared" si="7"/>
        <v>1</v>
      </c>
      <c r="BC24" s="54">
        <f t="shared" si="8"/>
        <v>0</v>
      </c>
      <c r="BD24" s="54">
        <f t="shared" si="9"/>
        <v>0</v>
      </c>
      <c r="BE24" s="54">
        <f t="shared" si="10"/>
        <v>0</v>
      </c>
      <c r="BF24" s="54">
        <f t="shared" si="11"/>
        <v>1</v>
      </c>
    </row>
    <row r="25" spans="1:58" s="51" customFormat="1" ht="15" customHeight="1">
      <c r="A25" s="184">
        <v>19</v>
      </c>
      <c r="B25" s="177">
        <f>+BB25+BA25+BC25+BD25+BE25+BF25</f>
        <v>3</v>
      </c>
      <c r="C25" s="39">
        <f>+O25+S25+W25+AA25+AE25+AI25</f>
        <v>9</v>
      </c>
      <c r="D25" s="180">
        <f>+AU25+AV25+AW25+AX25+AY25+AZ25</f>
        <v>5</v>
      </c>
      <c r="E25" s="41">
        <f>+M25+Q25+U25+Y25+AC25+AG25</f>
        <v>5</v>
      </c>
      <c r="F25" s="42">
        <v>1</v>
      </c>
      <c r="G25" s="186">
        <v>1</v>
      </c>
      <c r="H25" s="43" t="s">
        <v>81</v>
      </c>
      <c r="I25" s="12" t="s">
        <v>82</v>
      </c>
      <c r="J25" s="12" t="s">
        <v>61</v>
      </c>
      <c r="K25" s="44">
        <v>53</v>
      </c>
      <c r="L25" s="45" t="str">
        <f>IF(M25&lt;1,"-","B")</f>
        <v>B</v>
      </c>
      <c r="M25" s="46">
        <v>1</v>
      </c>
      <c r="N25" s="47" t="str">
        <f>IF(O25&lt;1,"-","T")</f>
        <v>T</v>
      </c>
      <c r="O25" s="46">
        <v>2</v>
      </c>
      <c r="P25" s="45" t="str">
        <f>IF(Q25&lt;1,"-","B")</f>
        <v>B</v>
      </c>
      <c r="Q25" s="46">
        <v>1</v>
      </c>
      <c r="R25" s="47" t="str">
        <f>IF(S25&lt;1,"-","T")</f>
        <v>T</v>
      </c>
      <c r="S25" s="46">
        <v>4</v>
      </c>
      <c r="T25" s="45" t="str">
        <f>IF(U25&lt;1,"-","B")</f>
        <v>B</v>
      </c>
      <c r="U25" s="46">
        <v>1</v>
      </c>
      <c r="V25" s="47" t="str">
        <f>IF(W25&lt;1,"-","T")</f>
        <v>-</v>
      </c>
      <c r="W25" s="46">
        <v>0</v>
      </c>
      <c r="X25" s="45" t="str">
        <f>IF(Y25&lt;1,"-","B")</f>
        <v>B</v>
      </c>
      <c r="Y25" s="46">
        <v>1</v>
      </c>
      <c r="Z25" s="47" t="str">
        <f>IF(AA25&lt;1,"-","T")</f>
        <v>T</v>
      </c>
      <c r="AA25" s="46">
        <v>3</v>
      </c>
      <c r="AB25" s="45" t="str">
        <f>IF(AC25&lt;1,"-","B")</f>
        <v>B</v>
      </c>
      <c r="AC25" s="46">
        <v>1</v>
      </c>
      <c r="AD25" s="47" t="str">
        <f>IF(AE25&lt;1,"-","T")</f>
        <v>-</v>
      </c>
      <c r="AE25" s="46">
        <v>0</v>
      </c>
      <c r="AF25" s="45" t="str">
        <f>IF(AG25&lt;1,"-","B")</f>
        <v>-</v>
      </c>
      <c r="AG25" s="46">
        <v>0</v>
      </c>
      <c r="AH25" s="47" t="str">
        <f>IF(AI25&lt;1,"-","T")</f>
        <v>-</v>
      </c>
      <c r="AI25" s="46">
        <v>0</v>
      </c>
      <c r="AJ25" s="48"/>
      <c r="AK25" s="49"/>
      <c r="AL25" s="50"/>
      <c r="AM25" s="49"/>
      <c r="AN25" s="48"/>
      <c r="AO25" s="49"/>
      <c r="AP25" s="50"/>
      <c r="AQ25" s="49"/>
      <c r="AS25" s="52">
        <v>100394100100</v>
      </c>
      <c r="AT25" s="9">
        <v>19</v>
      </c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0</v>
      </c>
      <c r="BA25" s="54">
        <f t="shared" si="6"/>
        <v>1</v>
      </c>
      <c r="BB25" s="54">
        <f t="shared" si="7"/>
        <v>0</v>
      </c>
      <c r="BC25" s="54">
        <f t="shared" si="8"/>
        <v>1</v>
      </c>
      <c r="BD25" s="54">
        <f t="shared" si="9"/>
        <v>0</v>
      </c>
      <c r="BE25" s="54">
        <f t="shared" si="10"/>
        <v>0</v>
      </c>
      <c r="BF25" s="54">
        <f t="shared" si="11"/>
        <v>1</v>
      </c>
    </row>
    <row r="26" spans="1:58" s="74" customFormat="1" ht="15" customHeight="1" thickBot="1">
      <c r="A26" s="185">
        <v>20</v>
      </c>
      <c r="B26" s="178">
        <f>+BB26+BA26+BC26+BD26+BE26+BF26</f>
        <v>2</v>
      </c>
      <c r="C26" s="64">
        <f>+O26+S26+W26+AA26+AE26+AI26</f>
        <v>2</v>
      </c>
      <c r="D26" s="181">
        <f>+AU26+AV26+AW26+AX26+AY26+AZ26</f>
        <v>4</v>
      </c>
      <c r="E26" s="66">
        <f>+M26+Q26+U26+Y26+AC26+AG26</f>
        <v>4</v>
      </c>
      <c r="F26" s="67">
        <v>13</v>
      </c>
      <c r="G26" s="186">
        <v>13</v>
      </c>
      <c r="H26" s="68" t="s">
        <v>106</v>
      </c>
      <c r="I26" s="69" t="s">
        <v>107</v>
      </c>
      <c r="J26" s="69" t="s">
        <v>108</v>
      </c>
      <c r="K26" s="70">
        <v>22</v>
      </c>
      <c r="L26" s="71" t="str">
        <f>IF(M26&lt;1,"-","B")</f>
        <v>B</v>
      </c>
      <c r="M26" s="72">
        <v>1</v>
      </c>
      <c r="N26" s="73" t="str">
        <f>IF(O26&lt;1,"-","T")</f>
        <v>T</v>
      </c>
      <c r="O26" s="72">
        <v>1</v>
      </c>
      <c r="P26" s="71" t="str">
        <f>IF(Q26&lt;1,"-","B")</f>
        <v>B</v>
      </c>
      <c r="Q26" s="72">
        <v>1</v>
      </c>
      <c r="R26" s="73" t="str">
        <f>IF(S26&lt;1,"-","T")</f>
        <v>-</v>
      </c>
      <c r="S26" s="72">
        <v>0</v>
      </c>
      <c r="T26" s="71" t="str">
        <f>IF(U26&lt;1,"-","B")</f>
        <v>-</v>
      </c>
      <c r="U26" s="72">
        <v>0</v>
      </c>
      <c r="V26" s="73" t="str">
        <f>IF(W26&lt;1,"-","T")</f>
        <v>-</v>
      </c>
      <c r="W26" s="72">
        <v>0</v>
      </c>
      <c r="X26" s="71" t="str">
        <f>IF(Y26&lt;1,"-","B")</f>
        <v>B</v>
      </c>
      <c r="Y26" s="72">
        <v>1</v>
      </c>
      <c r="Z26" s="73" t="str">
        <f>IF(AA26&lt;1,"-","T")</f>
        <v>-</v>
      </c>
      <c r="AA26" s="72">
        <v>0</v>
      </c>
      <c r="AB26" s="71" t="str">
        <f>IF(AC26&lt;1,"-","B")</f>
        <v>B</v>
      </c>
      <c r="AC26" s="72">
        <v>1</v>
      </c>
      <c r="AD26" s="73" t="str">
        <f>IF(AE26&lt;1,"-","T")</f>
        <v>T</v>
      </c>
      <c r="AE26" s="72">
        <v>1</v>
      </c>
      <c r="AF26" s="71" t="str">
        <f>IF(AG26&lt;1,"-","B")</f>
        <v>-</v>
      </c>
      <c r="AG26" s="72">
        <v>0</v>
      </c>
      <c r="AH26" s="73" t="str">
        <f>IF(AI26&lt;1,"-","T")</f>
        <v>-</v>
      </c>
      <c r="AI26" s="72">
        <v>0</v>
      </c>
      <c r="AU26" s="75">
        <f t="shared" si="0"/>
        <v>1</v>
      </c>
      <c r="AV26" s="75">
        <f t="shared" si="1"/>
        <v>1</v>
      </c>
      <c r="AW26" s="75">
        <f t="shared" si="2"/>
        <v>0</v>
      </c>
      <c r="AX26" s="75">
        <f t="shared" si="3"/>
        <v>1</v>
      </c>
      <c r="AY26" s="75">
        <f t="shared" si="4"/>
        <v>1</v>
      </c>
      <c r="AZ26" s="75">
        <f t="shared" si="5"/>
        <v>0</v>
      </c>
      <c r="BA26" s="76">
        <f t="shared" si="6"/>
        <v>1</v>
      </c>
      <c r="BB26" s="76">
        <f t="shared" si="7"/>
        <v>0</v>
      </c>
      <c r="BC26" s="76">
        <f t="shared" si="8"/>
        <v>0</v>
      </c>
      <c r="BD26" s="76">
        <f t="shared" si="9"/>
        <v>1</v>
      </c>
      <c r="BE26" s="76">
        <f t="shared" si="10"/>
        <v>0</v>
      </c>
      <c r="BF26" s="76">
        <f t="shared" si="11"/>
        <v>0</v>
      </c>
    </row>
    <row r="27" spans="1:58" s="51" customFormat="1" ht="15" customHeight="1">
      <c r="A27" s="184">
        <v>21</v>
      </c>
      <c r="B27" s="177">
        <f>+BB27+BA27+BC27+BD27+BE27+BF27</f>
        <v>2</v>
      </c>
      <c r="C27" s="39">
        <f>+O27+S27+W27+AA27+AE27+AI27</f>
        <v>3</v>
      </c>
      <c r="D27" s="180">
        <f>+AU27+AV27+AW27+AX27+AY27+AZ27</f>
        <v>6</v>
      </c>
      <c r="E27" s="41">
        <f>+M27+Q27+U27+Y27+AC27+AG27</f>
        <v>8</v>
      </c>
      <c r="F27" s="42">
        <v>5</v>
      </c>
      <c r="G27" s="186">
        <v>5</v>
      </c>
      <c r="H27" s="43" t="s">
        <v>89</v>
      </c>
      <c r="I27" s="12" t="s">
        <v>90</v>
      </c>
      <c r="J27" s="12" t="s">
        <v>27</v>
      </c>
      <c r="K27" s="44">
        <v>34</v>
      </c>
      <c r="L27" s="45" t="str">
        <f>IF(M27&lt;1,"-","B")</f>
        <v>B</v>
      </c>
      <c r="M27" s="46">
        <v>1</v>
      </c>
      <c r="N27" s="47" t="str">
        <f>IF(O27&lt;1,"-","T")</f>
        <v>-</v>
      </c>
      <c r="O27" s="46">
        <v>0</v>
      </c>
      <c r="P27" s="45" t="str">
        <f>IF(Q27&lt;1,"-","B")</f>
        <v>B</v>
      </c>
      <c r="Q27" s="46">
        <v>1</v>
      </c>
      <c r="R27" s="47" t="str">
        <f>IF(S27&lt;1,"-","T")</f>
        <v>T</v>
      </c>
      <c r="S27" s="46">
        <v>2</v>
      </c>
      <c r="T27" s="45" t="str">
        <f>IF(U27&lt;1,"-","B")</f>
        <v>B</v>
      </c>
      <c r="U27" s="46">
        <v>2</v>
      </c>
      <c r="V27" s="47" t="str">
        <f>IF(W27&lt;1,"-","T")</f>
        <v>-</v>
      </c>
      <c r="W27" s="46">
        <v>0</v>
      </c>
      <c r="X27" s="45" t="str">
        <f>IF(Y27&lt;1,"-","B")</f>
        <v>B</v>
      </c>
      <c r="Y27" s="46">
        <v>1</v>
      </c>
      <c r="Z27" s="47" t="str">
        <f>IF(AA27&lt;1,"-","T")</f>
        <v>-</v>
      </c>
      <c r="AA27" s="46">
        <v>0</v>
      </c>
      <c r="AB27" s="45" t="str">
        <f>IF(AC27&lt;1,"-","B")</f>
        <v>B</v>
      </c>
      <c r="AC27" s="46">
        <v>1</v>
      </c>
      <c r="AD27" s="47" t="str">
        <f>IF(AE27&lt;1,"-","T")</f>
        <v>T</v>
      </c>
      <c r="AE27" s="46">
        <v>1</v>
      </c>
      <c r="AF27" s="45" t="str">
        <f>IF(AG27&lt;1,"-","B")</f>
        <v>B</v>
      </c>
      <c r="AG27" s="46">
        <v>2</v>
      </c>
      <c r="AH27" s="47" t="str">
        <f>IF(AI27&lt;1,"-","T")</f>
        <v>-</v>
      </c>
      <c r="AI27" s="46">
        <v>0</v>
      </c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A27" s="54">
        <f t="shared" si="6"/>
        <v>0</v>
      </c>
      <c r="BB27" s="54">
        <f t="shared" si="7"/>
        <v>0</v>
      </c>
      <c r="BC27" s="54">
        <f t="shared" si="8"/>
        <v>0</v>
      </c>
      <c r="BD27" s="54">
        <f t="shared" si="9"/>
        <v>1</v>
      </c>
      <c r="BE27" s="54">
        <f t="shared" si="10"/>
        <v>0</v>
      </c>
      <c r="BF27" s="54">
        <f t="shared" si="11"/>
        <v>1</v>
      </c>
    </row>
    <row r="28" spans="1:58" s="51" customFormat="1" ht="15" customHeight="1">
      <c r="A28" s="184">
        <v>21</v>
      </c>
      <c r="B28" s="177">
        <f>+BB28+BA28+BC28+BD28+BE28+BF28</f>
        <v>2</v>
      </c>
      <c r="C28" s="39">
        <f>+O28+S28+W28+AA28+AE28+AI28</f>
        <v>3</v>
      </c>
      <c r="D28" s="180">
        <f>+AU28+AV28+AW28+AX28+AY28+AZ28</f>
        <v>6</v>
      </c>
      <c r="E28" s="41">
        <f>+M28+Q28+U28+Y28+AC28+AG28</f>
        <v>8</v>
      </c>
      <c r="F28" s="42">
        <v>12</v>
      </c>
      <c r="G28" s="186">
        <v>12</v>
      </c>
      <c r="H28" s="43" t="s">
        <v>104</v>
      </c>
      <c r="I28" s="12" t="s">
        <v>105</v>
      </c>
      <c r="J28" s="12" t="s">
        <v>27</v>
      </c>
      <c r="K28" s="44">
        <v>23</v>
      </c>
      <c r="L28" s="45" t="str">
        <f>IF(M28&lt;1,"-","B")</f>
        <v>B</v>
      </c>
      <c r="M28" s="46">
        <v>1</v>
      </c>
      <c r="N28" s="47" t="str">
        <f>IF(O28&lt;1,"-","T")</f>
        <v>T</v>
      </c>
      <c r="O28" s="46">
        <v>1</v>
      </c>
      <c r="P28" s="45" t="str">
        <f>IF(Q28&lt;1,"-","B")</f>
        <v>B</v>
      </c>
      <c r="Q28" s="46">
        <v>2</v>
      </c>
      <c r="R28" s="47" t="str">
        <f>IF(S28&lt;1,"-","T")</f>
        <v>-</v>
      </c>
      <c r="S28" s="46">
        <v>0</v>
      </c>
      <c r="T28" s="45" t="str">
        <f>IF(U28&lt;1,"-","B")</f>
        <v>B</v>
      </c>
      <c r="U28" s="46">
        <v>1</v>
      </c>
      <c r="V28" s="47" t="str">
        <f>IF(W28&lt;1,"-","T")</f>
        <v>-</v>
      </c>
      <c r="W28" s="46">
        <v>0</v>
      </c>
      <c r="X28" s="45" t="str">
        <f>IF(Y28&lt;1,"-","B")</f>
        <v>B</v>
      </c>
      <c r="Y28" s="46">
        <v>1</v>
      </c>
      <c r="Z28" s="47" t="str">
        <f>IF(AA28&lt;1,"-","T")</f>
        <v>-</v>
      </c>
      <c r="AA28" s="46">
        <v>0</v>
      </c>
      <c r="AB28" s="45" t="str">
        <f>IF(AC28&lt;1,"-","B")</f>
        <v>B</v>
      </c>
      <c r="AC28" s="46">
        <v>1</v>
      </c>
      <c r="AD28" s="47" t="str">
        <f>IF(AE28&lt;1,"-","T")</f>
        <v>-</v>
      </c>
      <c r="AE28" s="46">
        <v>0</v>
      </c>
      <c r="AF28" s="45" t="str">
        <f>IF(AG28&lt;1,"-","B")</f>
        <v>B</v>
      </c>
      <c r="AG28" s="46">
        <v>2</v>
      </c>
      <c r="AH28" s="47" t="str">
        <f>IF(AI28&lt;1,"-","T")</f>
        <v>T</v>
      </c>
      <c r="AI28" s="46">
        <v>2</v>
      </c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A28" s="54">
        <f t="shared" si="6"/>
        <v>1</v>
      </c>
      <c r="BB28" s="54">
        <f t="shared" si="7"/>
        <v>0</v>
      </c>
      <c r="BC28" s="54">
        <f t="shared" si="8"/>
        <v>0</v>
      </c>
      <c r="BD28" s="54">
        <f t="shared" si="9"/>
        <v>0</v>
      </c>
      <c r="BE28" s="54">
        <f t="shared" si="10"/>
        <v>1</v>
      </c>
      <c r="BF28" s="54">
        <f t="shared" si="11"/>
        <v>0</v>
      </c>
    </row>
    <row r="29" spans="1:58" s="51" customFormat="1" ht="15" customHeight="1">
      <c r="A29" s="184">
        <v>23</v>
      </c>
      <c r="B29" s="177">
        <f>+BB29+BA29+BC29+BD29+BE29+BF29</f>
        <v>2</v>
      </c>
      <c r="C29" s="39">
        <f>+O29+S29+W29+AA29+AE29+AI29</f>
        <v>3</v>
      </c>
      <c r="D29" s="180">
        <f>+AU29+AV29+AW29+AX29+AY29+AZ29</f>
        <v>5</v>
      </c>
      <c r="E29" s="41">
        <f>+M29+Q29+U29+Y29+AC29+AG29</f>
        <v>8</v>
      </c>
      <c r="F29" s="42">
        <v>25</v>
      </c>
      <c r="G29" s="186">
        <v>25</v>
      </c>
      <c r="H29" s="43" t="s">
        <v>127</v>
      </c>
      <c r="I29" s="12" t="s">
        <v>31</v>
      </c>
      <c r="J29" s="12" t="s">
        <v>29</v>
      </c>
      <c r="K29" s="44"/>
      <c r="L29" s="45" t="str">
        <f>IF(M29&lt;1,"-","B")</f>
        <v>B</v>
      </c>
      <c r="M29" s="46">
        <v>1</v>
      </c>
      <c r="N29" s="47" t="str">
        <f>IF(O29&lt;1,"-","T")</f>
        <v>T</v>
      </c>
      <c r="O29" s="46">
        <v>2</v>
      </c>
      <c r="P29" s="45" t="str">
        <f>IF(Q29&lt;1,"-","B")</f>
        <v>B</v>
      </c>
      <c r="Q29" s="46">
        <v>1</v>
      </c>
      <c r="R29" s="47" t="str">
        <f>IF(S29&lt;1,"-","T")</f>
        <v>-</v>
      </c>
      <c r="S29" s="46">
        <v>0</v>
      </c>
      <c r="T29" s="45" t="str">
        <f>IF(U29&lt;1,"-","B")</f>
        <v>B</v>
      </c>
      <c r="U29" s="46">
        <v>1</v>
      </c>
      <c r="V29" s="47" t="str">
        <f>IF(W29&lt;1,"-","T")</f>
        <v>T</v>
      </c>
      <c r="W29" s="46">
        <v>1</v>
      </c>
      <c r="X29" s="45" t="str">
        <f>IF(Y29&lt;1,"-","B")</f>
        <v>B</v>
      </c>
      <c r="Y29" s="46">
        <v>4</v>
      </c>
      <c r="Z29" s="47" t="str">
        <f>IF(AA29&lt;1,"-","T")</f>
        <v>-</v>
      </c>
      <c r="AA29" s="46">
        <v>0</v>
      </c>
      <c r="AB29" s="45" t="str">
        <f>IF(AC29&lt;1,"-","B")</f>
        <v>B</v>
      </c>
      <c r="AC29" s="46">
        <v>1</v>
      </c>
      <c r="AD29" s="47" t="str">
        <f>IF(AE29&lt;1,"-","T")</f>
        <v>-</v>
      </c>
      <c r="AE29" s="46">
        <v>0</v>
      </c>
      <c r="AF29" s="45" t="str">
        <f>IF(AG29&lt;1,"-","B")</f>
        <v>-</v>
      </c>
      <c r="AG29" s="46">
        <v>0</v>
      </c>
      <c r="AH29" s="47" t="str">
        <f>IF(AI29&lt;1,"-","T")</f>
        <v>-</v>
      </c>
      <c r="AI29" s="46">
        <v>0</v>
      </c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0</v>
      </c>
      <c r="BA29" s="54">
        <f t="shared" si="6"/>
        <v>1</v>
      </c>
      <c r="BB29" s="54">
        <f t="shared" si="7"/>
        <v>1</v>
      </c>
      <c r="BC29" s="54">
        <f t="shared" si="8"/>
        <v>0</v>
      </c>
      <c r="BD29" s="54">
        <f t="shared" si="9"/>
        <v>0</v>
      </c>
      <c r="BE29" s="54">
        <f t="shared" si="10"/>
        <v>0</v>
      </c>
      <c r="BF29" s="54">
        <f t="shared" si="11"/>
        <v>0</v>
      </c>
    </row>
    <row r="30" spans="1:58" s="51" customFormat="1" ht="15" customHeight="1">
      <c r="A30" s="184">
        <v>24</v>
      </c>
      <c r="B30" s="177">
        <f>+BB30+BA30+BC30+BD30+BE30+BF30</f>
        <v>2</v>
      </c>
      <c r="C30" s="39">
        <f>+O30+S30+W30+AA30+AE30+AI30</f>
        <v>3</v>
      </c>
      <c r="D30" s="180">
        <f>+AU30+AV30+AW30+AX30+AY30+AZ30</f>
        <v>4</v>
      </c>
      <c r="E30" s="41">
        <f>+M30+Q30+U30+Y30+AC30+AG30</f>
        <v>5</v>
      </c>
      <c r="F30" s="42">
        <v>26</v>
      </c>
      <c r="G30" s="186">
        <v>26</v>
      </c>
      <c r="H30" s="43" t="s">
        <v>128</v>
      </c>
      <c r="I30" s="12" t="s">
        <v>129</v>
      </c>
      <c r="J30" s="12" t="s">
        <v>29</v>
      </c>
      <c r="K30" s="44"/>
      <c r="L30" s="45" t="str">
        <f>IF(M30&lt;1,"-","B")</f>
        <v>B</v>
      </c>
      <c r="M30" s="46">
        <v>1</v>
      </c>
      <c r="N30" s="47" t="str">
        <f>IF(O30&lt;1,"-","T")</f>
        <v>T</v>
      </c>
      <c r="O30" s="46">
        <v>1</v>
      </c>
      <c r="P30" s="45" t="str">
        <f>IF(Q30&lt;1,"-","B")</f>
        <v>B</v>
      </c>
      <c r="Q30" s="46">
        <v>1</v>
      </c>
      <c r="R30" s="47" t="str">
        <f>IF(S30&lt;1,"-","T")</f>
        <v>-</v>
      </c>
      <c r="S30" s="46">
        <v>0</v>
      </c>
      <c r="T30" s="45" t="str">
        <f>IF(U30&lt;1,"-","B")</f>
        <v>-</v>
      </c>
      <c r="U30" s="46">
        <v>0</v>
      </c>
      <c r="V30" s="47" t="str">
        <f>IF(W30&lt;1,"-","T")</f>
        <v>-</v>
      </c>
      <c r="W30" s="46">
        <v>0</v>
      </c>
      <c r="X30" s="45" t="str">
        <f>IF(Y30&lt;1,"-","B")</f>
        <v>-</v>
      </c>
      <c r="Y30" s="46">
        <v>0</v>
      </c>
      <c r="Z30" s="47" t="str">
        <f>IF(AA30&lt;1,"-","T")</f>
        <v>-</v>
      </c>
      <c r="AA30" s="46">
        <v>0</v>
      </c>
      <c r="AB30" s="45" t="str">
        <f>IF(AC30&lt;1,"-","B")</f>
        <v>B</v>
      </c>
      <c r="AC30" s="46">
        <v>1</v>
      </c>
      <c r="AD30" s="47" t="str">
        <f>IF(AE30&lt;1,"-","T")</f>
        <v>-</v>
      </c>
      <c r="AE30" s="46">
        <v>0</v>
      </c>
      <c r="AF30" s="45" t="str">
        <f>IF(AG30&lt;1,"-","B")</f>
        <v>B</v>
      </c>
      <c r="AG30" s="46">
        <v>2</v>
      </c>
      <c r="AH30" s="47" t="str">
        <f>IF(AI30&lt;1,"-","T")</f>
        <v>T</v>
      </c>
      <c r="AI30" s="46">
        <v>2</v>
      </c>
      <c r="AU30" s="53">
        <f t="shared" si="0"/>
        <v>1</v>
      </c>
      <c r="AV30" s="53">
        <f t="shared" si="1"/>
        <v>1</v>
      </c>
      <c r="AW30" s="53">
        <f t="shared" si="2"/>
        <v>0</v>
      </c>
      <c r="AX30" s="53">
        <f t="shared" si="3"/>
        <v>0</v>
      </c>
      <c r="AY30" s="53">
        <f t="shared" si="4"/>
        <v>1</v>
      </c>
      <c r="AZ30" s="53">
        <f t="shared" si="5"/>
        <v>1</v>
      </c>
      <c r="BA30" s="54">
        <f t="shared" si="6"/>
        <v>1</v>
      </c>
      <c r="BB30" s="54">
        <f t="shared" si="7"/>
        <v>0</v>
      </c>
      <c r="BC30" s="54">
        <f t="shared" si="8"/>
        <v>0</v>
      </c>
      <c r="BD30" s="54">
        <f t="shared" si="9"/>
        <v>0</v>
      </c>
      <c r="BE30" s="54">
        <f t="shared" si="10"/>
        <v>1</v>
      </c>
      <c r="BF30" s="54">
        <f t="shared" si="11"/>
        <v>0</v>
      </c>
    </row>
    <row r="31" spans="1:58" s="51" customFormat="1" ht="15" customHeight="1">
      <c r="A31" s="184">
        <v>25</v>
      </c>
      <c r="B31" s="177">
        <f>+BB31+BA31+BC31+BD31+BE31+BF31</f>
        <v>1</v>
      </c>
      <c r="C31" s="39">
        <f>+O31+S31+W31+AA31+AE31+AI31</f>
        <v>1</v>
      </c>
      <c r="D31" s="180">
        <f>+AU31+AV31+AW31+AX31+AY31+AZ31</f>
        <v>4</v>
      </c>
      <c r="E31" s="41">
        <f>+M31+Q31+U31+Y31+AC31+AG31</f>
        <v>7</v>
      </c>
      <c r="F31" s="42">
        <v>6</v>
      </c>
      <c r="G31" s="186">
        <v>6</v>
      </c>
      <c r="H31" s="43" t="s">
        <v>91</v>
      </c>
      <c r="I31" s="12" t="s">
        <v>92</v>
      </c>
      <c r="J31" s="12" t="s">
        <v>33</v>
      </c>
      <c r="K31" s="44">
        <v>32</v>
      </c>
      <c r="L31" s="45" t="str">
        <f>IF(M31&lt;1,"-","B")</f>
        <v>B</v>
      </c>
      <c r="M31" s="46">
        <v>1</v>
      </c>
      <c r="N31" s="47" t="str">
        <f>IF(O31&lt;1,"-","T")</f>
        <v>T</v>
      </c>
      <c r="O31" s="46">
        <v>1</v>
      </c>
      <c r="P31" s="45" t="str">
        <f>IF(Q31&lt;1,"-","B")</f>
        <v>B</v>
      </c>
      <c r="Q31" s="46">
        <v>1</v>
      </c>
      <c r="R31" s="47" t="str">
        <f>IF(S31&lt;1,"-","T")</f>
        <v>-</v>
      </c>
      <c r="S31" s="46">
        <v>0</v>
      </c>
      <c r="T31" s="45" t="str">
        <f>IF(U31&lt;1,"-","B")</f>
        <v>B</v>
      </c>
      <c r="U31" s="46">
        <v>1</v>
      </c>
      <c r="V31" s="47" t="str">
        <f>IF(W31&lt;1,"-","T")</f>
        <v>-</v>
      </c>
      <c r="W31" s="46">
        <v>0</v>
      </c>
      <c r="X31" s="45" t="str">
        <f>IF(Y31&lt;1,"-","B")</f>
        <v>B</v>
      </c>
      <c r="Y31" s="46">
        <v>4</v>
      </c>
      <c r="Z31" s="47" t="str">
        <f>IF(AA31&lt;1,"-","T")</f>
        <v>-</v>
      </c>
      <c r="AA31" s="46">
        <v>0</v>
      </c>
      <c r="AB31" s="45" t="str">
        <f>IF(AC31&lt;1,"-","B")</f>
        <v>-</v>
      </c>
      <c r="AC31" s="46">
        <v>0</v>
      </c>
      <c r="AD31" s="47" t="str">
        <f>IF(AE31&lt;1,"-","T")</f>
        <v>-</v>
      </c>
      <c r="AE31" s="46">
        <v>0</v>
      </c>
      <c r="AF31" s="45" t="str">
        <f>IF(AG31&lt;1,"-","B")</f>
        <v>-</v>
      </c>
      <c r="AG31" s="46">
        <v>0</v>
      </c>
      <c r="AH31" s="47" t="str">
        <f>IF(AI31&lt;1,"-","T")</f>
        <v>-</v>
      </c>
      <c r="AI31" s="46">
        <v>0</v>
      </c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0</v>
      </c>
      <c r="AZ31" s="53">
        <f t="shared" si="5"/>
        <v>0</v>
      </c>
      <c r="BA31" s="54">
        <f t="shared" si="6"/>
        <v>1</v>
      </c>
      <c r="BB31" s="54">
        <f t="shared" si="7"/>
        <v>0</v>
      </c>
      <c r="BC31" s="54">
        <f t="shared" si="8"/>
        <v>0</v>
      </c>
      <c r="BD31" s="54">
        <f t="shared" si="9"/>
        <v>0</v>
      </c>
      <c r="BE31" s="54">
        <f t="shared" si="10"/>
        <v>0</v>
      </c>
      <c r="BF31" s="54">
        <f t="shared" si="11"/>
        <v>0</v>
      </c>
    </row>
    <row r="32" spans="1:58" s="51" customFormat="1" ht="15" customHeight="1">
      <c r="A32" s="184">
        <v>26</v>
      </c>
      <c r="B32" s="177">
        <f>+BB32+BA32+BC32+BD32+BE32+BF32</f>
        <v>1</v>
      </c>
      <c r="C32" s="39">
        <f>+O32+S32+W32+AA32+AE32+AI32</f>
        <v>1</v>
      </c>
      <c r="D32" s="180">
        <f>+AU32+AV32+AW32+AX32+AY32+AZ32</f>
        <v>3</v>
      </c>
      <c r="E32" s="41">
        <f>+M32+Q32+U32+Y32+AC32+AG32</f>
        <v>3</v>
      </c>
      <c r="F32" s="42">
        <v>27</v>
      </c>
      <c r="G32" s="186">
        <v>27</v>
      </c>
      <c r="H32" s="43" t="s">
        <v>130</v>
      </c>
      <c r="I32" s="12" t="s">
        <v>131</v>
      </c>
      <c r="J32" s="12" t="s">
        <v>132</v>
      </c>
      <c r="K32" s="44"/>
      <c r="L32" s="45" t="str">
        <f>IF(M32&lt;1,"-","B")</f>
        <v>B</v>
      </c>
      <c r="M32" s="46">
        <v>1</v>
      </c>
      <c r="N32" s="47" t="str">
        <f>IF(O32&lt;1,"-","T")</f>
        <v>T</v>
      </c>
      <c r="O32" s="46">
        <v>1</v>
      </c>
      <c r="P32" s="45" t="str">
        <f>IF(Q32&lt;1,"-","B")</f>
        <v>B</v>
      </c>
      <c r="Q32" s="46">
        <v>1</v>
      </c>
      <c r="R32" s="47" t="str">
        <f>IF(S32&lt;1,"-","T")</f>
        <v>-</v>
      </c>
      <c r="S32" s="46">
        <v>0</v>
      </c>
      <c r="T32" s="45" t="str">
        <f>IF(U32&lt;1,"-","B")</f>
        <v>-</v>
      </c>
      <c r="U32" s="46">
        <v>0</v>
      </c>
      <c r="V32" s="47" t="str">
        <f>IF(W32&lt;1,"-","T")</f>
        <v>-</v>
      </c>
      <c r="W32" s="46">
        <v>0</v>
      </c>
      <c r="X32" s="45" t="str">
        <f>IF(Y32&lt;1,"-","B")</f>
        <v>-</v>
      </c>
      <c r="Y32" s="46">
        <v>0</v>
      </c>
      <c r="Z32" s="47" t="str">
        <f>IF(AA32&lt;1,"-","T")</f>
        <v>-</v>
      </c>
      <c r="AA32" s="46">
        <v>0</v>
      </c>
      <c r="AB32" s="45" t="str">
        <f>IF(AC32&lt;1,"-","B")</f>
        <v>B</v>
      </c>
      <c r="AC32" s="46">
        <v>1</v>
      </c>
      <c r="AD32" s="47" t="str">
        <f>IF(AE32&lt;1,"-","T")</f>
        <v>-</v>
      </c>
      <c r="AE32" s="46">
        <v>0</v>
      </c>
      <c r="AF32" s="45" t="str">
        <f>IF(AG32&lt;1,"-","B")</f>
        <v>-</v>
      </c>
      <c r="AG32" s="46">
        <v>0</v>
      </c>
      <c r="AH32" s="47" t="str">
        <f>IF(AI32&lt;1,"-","T")</f>
        <v>-</v>
      </c>
      <c r="AI32" s="46">
        <v>0</v>
      </c>
      <c r="AU32" s="53">
        <f t="shared" si="0"/>
        <v>1</v>
      </c>
      <c r="AV32" s="53">
        <f t="shared" si="1"/>
        <v>1</v>
      </c>
      <c r="AW32" s="53">
        <f t="shared" si="2"/>
        <v>0</v>
      </c>
      <c r="AX32" s="53">
        <f t="shared" si="3"/>
        <v>0</v>
      </c>
      <c r="AY32" s="53">
        <f t="shared" si="4"/>
        <v>1</v>
      </c>
      <c r="AZ32" s="53">
        <f t="shared" si="5"/>
        <v>0</v>
      </c>
      <c r="BA32" s="54">
        <f t="shared" si="6"/>
        <v>1</v>
      </c>
      <c r="BB32" s="54">
        <f t="shared" si="7"/>
        <v>0</v>
      </c>
      <c r="BC32" s="54">
        <f t="shared" si="8"/>
        <v>0</v>
      </c>
      <c r="BD32" s="54">
        <f t="shared" si="9"/>
        <v>0</v>
      </c>
      <c r="BE32" s="54">
        <f t="shared" si="10"/>
        <v>0</v>
      </c>
      <c r="BF32" s="54">
        <f t="shared" si="11"/>
        <v>0</v>
      </c>
    </row>
    <row r="33" spans="1:58" s="51" customFormat="1" ht="15" customHeight="1">
      <c r="A33" s="184">
        <v>27</v>
      </c>
      <c r="B33" s="177">
        <f>+BB33+BA33+BC33+BD33+BE33+BF33</f>
        <v>1</v>
      </c>
      <c r="C33" s="39">
        <f>+O33+S33+W33+AA33+AE33+AI33</f>
        <v>2</v>
      </c>
      <c r="D33" s="180">
        <f>+AU33+AV33+AW33+AX33+AY33+AZ33</f>
        <v>5</v>
      </c>
      <c r="E33" s="41">
        <f>+M33+Q33+U33+Y33+AC33+AG33</f>
        <v>7</v>
      </c>
      <c r="F33" s="42">
        <v>8</v>
      </c>
      <c r="G33" s="186">
        <v>8</v>
      </c>
      <c r="H33" s="43" t="s">
        <v>95</v>
      </c>
      <c r="I33" s="12" t="s">
        <v>96</v>
      </c>
      <c r="J33" s="12" t="s">
        <v>97</v>
      </c>
      <c r="K33" s="44">
        <v>28</v>
      </c>
      <c r="L33" s="45" t="str">
        <f>IF(M33&lt;1,"-","B")</f>
        <v>B</v>
      </c>
      <c r="M33" s="46">
        <v>1</v>
      </c>
      <c r="N33" s="47" t="str">
        <f>IF(O33&lt;1,"-","T")</f>
        <v>T</v>
      </c>
      <c r="O33" s="46">
        <v>2</v>
      </c>
      <c r="P33" s="45" t="str">
        <f>IF(Q33&lt;1,"-","B")</f>
        <v>B</v>
      </c>
      <c r="Q33" s="46">
        <v>1</v>
      </c>
      <c r="R33" s="47" t="str">
        <f>IF(S33&lt;1,"-","T")</f>
        <v>-</v>
      </c>
      <c r="S33" s="46">
        <v>0</v>
      </c>
      <c r="T33" s="45" t="str">
        <f>IF(U33&lt;1,"-","B")</f>
        <v>B</v>
      </c>
      <c r="U33" s="46">
        <v>1</v>
      </c>
      <c r="V33" s="47" t="str">
        <f>IF(W33&lt;1,"-","T")</f>
        <v>-</v>
      </c>
      <c r="W33" s="46">
        <v>0</v>
      </c>
      <c r="X33" s="45" t="str">
        <f>IF(Y33&lt;1,"-","B")</f>
        <v>B</v>
      </c>
      <c r="Y33" s="46">
        <v>1</v>
      </c>
      <c r="Z33" s="47" t="str">
        <f>IF(AA33&lt;1,"-","T")</f>
        <v>-</v>
      </c>
      <c r="AA33" s="46">
        <v>0</v>
      </c>
      <c r="AB33" s="45" t="str">
        <f>IF(AC33&lt;1,"-","B")</f>
        <v>B</v>
      </c>
      <c r="AC33" s="46">
        <v>3</v>
      </c>
      <c r="AD33" s="47" t="str">
        <f>IF(AE33&lt;1,"-","T")</f>
        <v>-</v>
      </c>
      <c r="AE33" s="46">
        <v>0</v>
      </c>
      <c r="AF33" s="45" t="str">
        <f>IF(AG33&lt;1,"-","B")</f>
        <v>-</v>
      </c>
      <c r="AG33" s="46">
        <v>0</v>
      </c>
      <c r="AH33" s="47" t="str">
        <f>IF(AI33&lt;1,"-","T")</f>
        <v>-</v>
      </c>
      <c r="AI33" s="46">
        <v>0</v>
      </c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>
        <f t="shared" si="5"/>
        <v>0</v>
      </c>
      <c r="BA33" s="54">
        <f t="shared" si="6"/>
        <v>1</v>
      </c>
      <c r="BB33" s="54">
        <f t="shared" si="7"/>
        <v>0</v>
      </c>
      <c r="BC33" s="54">
        <f t="shared" si="8"/>
        <v>0</v>
      </c>
      <c r="BD33" s="54">
        <f t="shared" si="9"/>
        <v>0</v>
      </c>
      <c r="BE33" s="54">
        <f t="shared" si="10"/>
        <v>0</v>
      </c>
      <c r="BF33" s="54">
        <f t="shared" si="11"/>
        <v>0</v>
      </c>
    </row>
    <row r="34" spans="1:58" s="51" customFormat="1" ht="15" customHeight="1">
      <c r="A34" s="184">
        <v>27</v>
      </c>
      <c r="B34" s="177">
        <f>+BB34+BA34+BC34+BD34+BE34+BF34</f>
        <v>1</v>
      </c>
      <c r="C34" s="39">
        <f>+O34+S34+W34+AA34+AE34+AI34</f>
        <v>2</v>
      </c>
      <c r="D34" s="180">
        <f>+AU34+AV34+AW34+AX34+AY34+AZ34</f>
        <v>5</v>
      </c>
      <c r="E34" s="41">
        <f>+M34+Q34+U34+Y34+AC34+AG34</f>
        <v>7</v>
      </c>
      <c r="F34" s="42">
        <v>23</v>
      </c>
      <c r="G34" s="186">
        <v>23</v>
      </c>
      <c r="H34" s="43" t="s">
        <v>122</v>
      </c>
      <c r="I34" s="12" t="s">
        <v>123</v>
      </c>
      <c r="J34" s="12" t="s">
        <v>29</v>
      </c>
      <c r="K34" s="44"/>
      <c r="L34" s="45" t="str">
        <f>IF(M34&lt;1,"-","B")</f>
        <v>B</v>
      </c>
      <c r="M34" s="46">
        <v>1</v>
      </c>
      <c r="N34" s="47" t="str">
        <f>IF(O34&lt;1,"-","T")</f>
        <v>T</v>
      </c>
      <c r="O34" s="46">
        <v>2</v>
      </c>
      <c r="P34" s="45" t="str">
        <f>IF(Q34&lt;1,"-","B")</f>
        <v>B</v>
      </c>
      <c r="Q34" s="46">
        <v>1</v>
      </c>
      <c r="R34" s="47" t="str">
        <f>IF(S34&lt;1,"-","T")</f>
        <v>-</v>
      </c>
      <c r="S34" s="46">
        <v>0</v>
      </c>
      <c r="T34" s="45" t="str">
        <f>IF(U34&lt;1,"-","B")</f>
        <v>B</v>
      </c>
      <c r="U34" s="46">
        <v>3</v>
      </c>
      <c r="V34" s="47" t="str">
        <f>IF(W34&lt;1,"-","T")</f>
        <v>-</v>
      </c>
      <c r="W34" s="46">
        <v>0</v>
      </c>
      <c r="X34" s="45" t="str">
        <f>IF(Y34&lt;1,"-","B")</f>
        <v>B</v>
      </c>
      <c r="Y34" s="46">
        <v>1</v>
      </c>
      <c r="Z34" s="47" t="str">
        <f>IF(AA34&lt;1,"-","T")</f>
        <v>-</v>
      </c>
      <c r="AA34" s="46">
        <v>0</v>
      </c>
      <c r="AB34" s="45" t="str">
        <f>IF(AC34&lt;1,"-","B")</f>
        <v>B</v>
      </c>
      <c r="AC34" s="46">
        <v>1</v>
      </c>
      <c r="AD34" s="47" t="str">
        <f>IF(AE34&lt;1,"-","T")</f>
        <v>-</v>
      </c>
      <c r="AE34" s="46">
        <v>0</v>
      </c>
      <c r="AF34" s="45" t="str">
        <f>IF(AG34&lt;1,"-","B")</f>
        <v>-</v>
      </c>
      <c r="AG34" s="46">
        <v>0</v>
      </c>
      <c r="AH34" s="47" t="str">
        <f>IF(AI34&lt;1,"-","T")</f>
        <v>-</v>
      </c>
      <c r="AI34" s="46">
        <v>0</v>
      </c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>
        <f t="shared" si="4"/>
        <v>1</v>
      </c>
      <c r="AZ34" s="53">
        <f t="shared" si="5"/>
        <v>0</v>
      </c>
      <c r="BA34" s="54">
        <f t="shared" si="6"/>
        <v>1</v>
      </c>
      <c r="BB34" s="54">
        <f t="shared" si="7"/>
        <v>0</v>
      </c>
      <c r="BC34" s="54">
        <f t="shared" si="8"/>
        <v>0</v>
      </c>
      <c r="BD34" s="54">
        <f t="shared" si="9"/>
        <v>0</v>
      </c>
      <c r="BE34" s="54">
        <f t="shared" si="10"/>
        <v>0</v>
      </c>
      <c r="BF34" s="54">
        <f t="shared" si="11"/>
        <v>0</v>
      </c>
    </row>
    <row r="35" spans="1:58" s="51" customFormat="1" ht="15" customHeight="1">
      <c r="A35" s="184">
        <v>29</v>
      </c>
      <c r="B35" s="177">
        <f>+BB35+BA35+BC35+BD35+BE35+BF35</f>
        <v>0</v>
      </c>
      <c r="C35" s="39">
        <f>+O35+S35+W35+AA35+AE35+AI35</f>
        <v>0</v>
      </c>
      <c r="D35" s="180">
        <f>+AU35+AV35+AW35+AX35+AY35+AZ35</f>
        <v>5</v>
      </c>
      <c r="E35" s="41">
        <f>+M35+Q35+U35+Y35+AC35+AG35</f>
        <v>15</v>
      </c>
      <c r="F35" s="42">
        <v>3</v>
      </c>
      <c r="G35" s="186">
        <v>3</v>
      </c>
      <c r="H35" s="43" t="s">
        <v>85</v>
      </c>
      <c r="I35" s="12" t="s">
        <v>86</v>
      </c>
      <c r="J35" s="12" t="s">
        <v>42</v>
      </c>
      <c r="K35" s="44">
        <v>42</v>
      </c>
      <c r="L35" s="45" t="str">
        <f>IF(M35&lt;1,"-","B")</f>
        <v>B</v>
      </c>
      <c r="M35" s="46">
        <v>2</v>
      </c>
      <c r="N35" s="47" t="str">
        <f>IF(O35&lt;1,"-","T")</f>
        <v>-</v>
      </c>
      <c r="O35" s="46">
        <v>0</v>
      </c>
      <c r="P35" s="45" t="str">
        <f>IF(Q35&lt;1,"-","B")</f>
        <v>B</v>
      </c>
      <c r="Q35" s="46">
        <v>4</v>
      </c>
      <c r="R35" s="47" t="str">
        <f>IF(S35&lt;1,"-","T")</f>
        <v>-</v>
      </c>
      <c r="S35" s="46">
        <v>0</v>
      </c>
      <c r="T35" s="45" t="str">
        <f>IF(U35&lt;1,"-","B")</f>
        <v>B</v>
      </c>
      <c r="U35" s="46">
        <v>6</v>
      </c>
      <c r="V35" s="47" t="str">
        <f>IF(W35&lt;1,"-","T")</f>
        <v>-</v>
      </c>
      <c r="W35" s="46">
        <v>0</v>
      </c>
      <c r="X35" s="45" t="str">
        <f>IF(Y35&lt;1,"-","B")</f>
        <v>B</v>
      </c>
      <c r="Y35" s="46">
        <v>1</v>
      </c>
      <c r="Z35" s="47" t="str">
        <f>IF(AA35&lt;1,"-","T")</f>
        <v>-</v>
      </c>
      <c r="AA35" s="46">
        <v>0</v>
      </c>
      <c r="AB35" s="45" t="str">
        <f>IF(AC35&lt;1,"-","B")</f>
        <v>B</v>
      </c>
      <c r="AC35" s="46">
        <v>2</v>
      </c>
      <c r="AD35" s="47" t="str">
        <f>IF(AE35&lt;1,"-","T")</f>
        <v>-</v>
      </c>
      <c r="AE35" s="46">
        <v>0</v>
      </c>
      <c r="AF35" s="45" t="str">
        <f>IF(AG35&lt;1,"-","B")</f>
        <v>-</v>
      </c>
      <c r="AG35" s="46">
        <v>0</v>
      </c>
      <c r="AH35" s="47" t="str">
        <f>IF(AI35&lt;1,"-","T")</f>
        <v>-</v>
      </c>
      <c r="AI35" s="46">
        <v>0</v>
      </c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>
        <f t="shared" si="3"/>
        <v>1</v>
      </c>
      <c r="AY35" s="53">
        <f t="shared" si="4"/>
        <v>1</v>
      </c>
      <c r="AZ35" s="53">
        <f t="shared" si="5"/>
        <v>0</v>
      </c>
      <c r="BA35" s="54">
        <f t="shared" si="6"/>
        <v>0</v>
      </c>
      <c r="BB35" s="54">
        <f t="shared" si="7"/>
        <v>0</v>
      </c>
      <c r="BC35" s="54">
        <f t="shared" si="8"/>
        <v>0</v>
      </c>
      <c r="BD35" s="54">
        <f t="shared" si="9"/>
        <v>0</v>
      </c>
      <c r="BE35" s="54">
        <f t="shared" si="10"/>
        <v>0</v>
      </c>
      <c r="BF35" s="54">
        <f t="shared" si="11"/>
        <v>0</v>
      </c>
    </row>
    <row r="36" spans="1:58" s="51" customFormat="1" ht="15" customHeight="1">
      <c r="A36" s="184">
        <v>30</v>
      </c>
      <c r="B36" s="177">
        <f>+BB36+BA36+BC36+BD36+BE36+BF36</f>
        <v>0</v>
      </c>
      <c r="C36" s="39">
        <f>+O36+S36+W36+AA36+AE36+AI36</f>
        <v>0</v>
      </c>
      <c r="D36" s="180">
        <f>+AU36+AV36+AW36+AX36+AY36+AZ36</f>
        <v>4</v>
      </c>
      <c r="E36" s="41">
        <f>+M36+Q36+U36+Y36+AC36+AG36</f>
        <v>8</v>
      </c>
      <c r="F36" s="42">
        <v>30</v>
      </c>
      <c r="G36" s="186">
        <v>30</v>
      </c>
      <c r="H36" s="43" t="s">
        <v>137</v>
      </c>
      <c r="I36" s="12" t="s">
        <v>138</v>
      </c>
      <c r="J36" s="12" t="s">
        <v>132</v>
      </c>
      <c r="K36" s="44"/>
      <c r="L36" s="45" t="str">
        <f>IF(M36&lt;1,"-","B")</f>
        <v>B</v>
      </c>
      <c r="M36" s="46">
        <v>2</v>
      </c>
      <c r="N36" s="47" t="str">
        <f>IF(O36&lt;1,"-","T")</f>
        <v>-</v>
      </c>
      <c r="O36" s="46">
        <v>0</v>
      </c>
      <c r="P36" s="45" t="str">
        <f>IF(Q36&lt;1,"-","B")</f>
        <v>B</v>
      </c>
      <c r="Q36" s="46">
        <v>1</v>
      </c>
      <c r="R36" s="47" t="str">
        <f>IF(S36&lt;1,"-","T")</f>
        <v>-</v>
      </c>
      <c r="S36" s="46">
        <v>0</v>
      </c>
      <c r="T36" s="45" t="str">
        <f>IF(U36&lt;1,"-","B")</f>
        <v>-</v>
      </c>
      <c r="U36" s="46">
        <v>0</v>
      </c>
      <c r="V36" s="47" t="str">
        <f>IF(W36&lt;1,"-","T")</f>
        <v>-</v>
      </c>
      <c r="W36" s="46">
        <v>0</v>
      </c>
      <c r="X36" s="45" t="str">
        <f>IF(Y36&lt;1,"-","B")</f>
        <v>B</v>
      </c>
      <c r="Y36" s="46">
        <v>4</v>
      </c>
      <c r="Z36" s="47" t="str">
        <f>IF(AA36&lt;1,"-","T")</f>
        <v>-</v>
      </c>
      <c r="AA36" s="46">
        <v>0</v>
      </c>
      <c r="AB36" s="45" t="str">
        <f>IF(AC36&lt;1,"-","B")</f>
        <v>B</v>
      </c>
      <c r="AC36" s="46">
        <v>1</v>
      </c>
      <c r="AD36" s="47" t="str">
        <f>IF(AE36&lt;1,"-","T")</f>
        <v>-</v>
      </c>
      <c r="AE36" s="46">
        <v>0</v>
      </c>
      <c r="AF36" s="45" t="str">
        <f>IF(AG36&lt;1,"-","B")</f>
        <v>-</v>
      </c>
      <c r="AG36" s="46">
        <v>0</v>
      </c>
      <c r="AH36" s="47" t="str">
        <f>IF(AI36&lt;1,"-","T")</f>
        <v>-</v>
      </c>
      <c r="AI36" s="46">
        <v>0</v>
      </c>
      <c r="AU36" s="53">
        <f t="shared" si="0"/>
        <v>1</v>
      </c>
      <c r="AV36" s="53">
        <f t="shared" si="1"/>
        <v>1</v>
      </c>
      <c r="AW36" s="53">
        <f t="shared" si="2"/>
        <v>0</v>
      </c>
      <c r="AX36" s="53">
        <f t="shared" si="3"/>
        <v>1</v>
      </c>
      <c r="AY36" s="53">
        <f t="shared" si="4"/>
        <v>1</v>
      </c>
      <c r="AZ36" s="53">
        <f t="shared" si="5"/>
        <v>0</v>
      </c>
      <c r="BA36" s="54">
        <f t="shared" si="6"/>
        <v>0</v>
      </c>
      <c r="BB36" s="54">
        <f t="shared" si="7"/>
        <v>0</v>
      </c>
      <c r="BC36" s="54">
        <f t="shared" si="8"/>
        <v>0</v>
      </c>
      <c r="BD36" s="54">
        <f t="shared" si="9"/>
        <v>0</v>
      </c>
      <c r="BE36" s="54">
        <f t="shared" si="10"/>
        <v>0</v>
      </c>
      <c r="BF36" s="54">
        <f t="shared" si="11"/>
        <v>0</v>
      </c>
    </row>
    <row r="37" spans="1:58" s="51" customFormat="1" ht="15" customHeight="1">
      <c r="A37" s="184">
        <v>31</v>
      </c>
      <c r="B37" s="177">
        <f>+BB37+BA37+BC37+BD37+BE37+BF37</f>
        <v>0</v>
      </c>
      <c r="C37" s="39">
        <f>+O37+S37+W37+AA37+AE37+AI37</f>
        <v>0</v>
      </c>
      <c r="D37" s="180">
        <f>+AU37+AV37+AW37+AX37+AY37+AZ37</f>
        <v>3</v>
      </c>
      <c r="E37" s="41">
        <f>+M37+Q37+U37+Y37+AC37+AG37</f>
        <v>3</v>
      </c>
      <c r="F37" s="42">
        <v>24</v>
      </c>
      <c r="G37" s="186">
        <v>24</v>
      </c>
      <c r="H37" s="43" t="s">
        <v>124</v>
      </c>
      <c r="I37" s="12" t="s">
        <v>125</v>
      </c>
      <c r="J37" s="12" t="s">
        <v>126</v>
      </c>
      <c r="K37" s="44"/>
      <c r="L37" s="45" t="str">
        <f>IF(M37&lt;1,"-","B")</f>
        <v>B</v>
      </c>
      <c r="M37" s="46">
        <v>1</v>
      </c>
      <c r="N37" s="47" t="str">
        <f>IF(O37&lt;1,"-","T")</f>
        <v>-</v>
      </c>
      <c r="O37" s="46">
        <v>0</v>
      </c>
      <c r="P37" s="45" t="str">
        <f>IF(Q37&lt;1,"-","B")</f>
        <v>B</v>
      </c>
      <c r="Q37" s="46">
        <v>1</v>
      </c>
      <c r="R37" s="47" t="str">
        <f>IF(S37&lt;1,"-","T")</f>
        <v>-</v>
      </c>
      <c r="S37" s="46">
        <v>0</v>
      </c>
      <c r="T37" s="45" t="str">
        <f>IF(U37&lt;1,"-","B")</f>
        <v>-</v>
      </c>
      <c r="U37" s="46">
        <v>0</v>
      </c>
      <c r="V37" s="47" t="str">
        <f>IF(W37&lt;1,"-","T")</f>
        <v>-</v>
      </c>
      <c r="W37" s="46">
        <v>0</v>
      </c>
      <c r="X37" s="45" t="str">
        <f>IF(Y37&lt;1,"-","B")</f>
        <v>-</v>
      </c>
      <c r="Y37" s="46">
        <v>0</v>
      </c>
      <c r="Z37" s="47" t="str">
        <f>IF(AA37&lt;1,"-","T")</f>
        <v>-</v>
      </c>
      <c r="AA37" s="46">
        <v>0</v>
      </c>
      <c r="AB37" s="45" t="str">
        <f>IF(AC37&lt;1,"-","B")</f>
        <v>B</v>
      </c>
      <c r="AC37" s="46">
        <v>1</v>
      </c>
      <c r="AD37" s="47" t="str">
        <f>IF(AE37&lt;1,"-","T")</f>
        <v>-</v>
      </c>
      <c r="AE37" s="46">
        <v>0</v>
      </c>
      <c r="AF37" s="45" t="str">
        <f>IF(AG37&lt;1,"-","B")</f>
        <v>-</v>
      </c>
      <c r="AG37" s="46">
        <v>0</v>
      </c>
      <c r="AH37" s="47" t="str">
        <f>IF(AI37&lt;1,"-","T")</f>
        <v>-</v>
      </c>
      <c r="AI37" s="46">
        <v>0</v>
      </c>
      <c r="AU37" s="53">
        <f t="shared" si="0"/>
        <v>1</v>
      </c>
      <c r="AV37" s="53">
        <f t="shared" si="1"/>
        <v>1</v>
      </c>
      <c r="AW37" s="53">
        <f t="shared" si="2"/>
        <v>0</v>
      </c>
      <c r="AX37" s="53">
        <f t="shared" si="3"/>
        <v>0</v>
      </c>
      <c r="AY37" s="53">
        <f t="shared" si="4"/>
        <v>1</v>
      </c>
      <c r="AZ37" s="53">
        <f t="shared" si="5"/>
        <v>0</v>
      </c>
      <c r="BA37" s="54">
        <f t="shared" si="6"/>
        <v>0</v>
      </c>
      <c r="BB37" s="54">
        <f t="shared" si="7"/>
        <v>0</v>
      </c>
      <c r="BC37" s="54">
        <f t="shared" si="8"/>
        <v>0</v>
      </c>
      <c r="BD37" s="54">
        <f t="shared" si="9"/>
        <v>0</v>
      </c>
      <c r="BE37" s="54">
        <f t="shared" si="10"/>
        <v>0</v>
      </c>
      <c r="BF37" s="54">
        <f t="shared" si="11"/>
        <v>0</v>
      </c>
    </row>
    <row r="38" spans="1:58" s="51" customFormat="1" ht="15" customHeight="1">
      <c r="A38" s="184">
        <v>32</v>
      </c>
      <c r="B38" s="177">
        <f>+BB38+BA38+BC38+BD38+BE38+BF38</f>
        <v>0</v>
      </c>
      <c r="C38" s="39">
        <f>+O38+S38+W38+AA38+AE38+AI38</f>
        <v>0</v>
      </c>
      <c r="D38" s="180">
        <f>+AU38+AV38+AW38+AX38+AY38+AZ38</f>
        <v>3</v>
      </c>
      <c r="E38" s="41">
        <f>+M38+Q38+U38+Y38+AC38+AG38</f>
        <v>4</v>
      </c>
      <c r="F38" s="42">
        <v>28</v>
      </c>
      <c r="G38" s="186">
        <v>28</v>
      </c>
      <c r="H38" s="43" t="s">
        <v>133</v>
      </c>
      <c r="I38" s="12" t="s">
        <v>134</v>
      </c>
      <c r="J38" s="12" t="s">
        <v>132</v>
      </c>
      <c r="K38" s="44"/>
      <c r="L38" s="45" t="str">
        <f>IF(M38&lt;1,"-","B")</f>
        <v>B</v>
      </c>
      <c r="M38" s="46">
        <v>1</v>
      </c>
      <c r="N38" s="47" t="str">
        <f>IF(O38&lt;1,"-","T")</f>
        <v>-</v>
      </c>
      <c r="O38" s="46">
        <v>0</v>
      </c>
      <c r="P38" s="45" t="str">
        <f>IF(Q38&lt;1,"-","B")</f>
        <v>B</v>
      </c>
      <c r="Q38" s="46">
        <v>2</v>
      </c>
      <c r="R38" s="47" t="str">
        <f>IF(S38&lt;1,"-","T")</f>
        <v>-</v>
      </c>
      <c r="S38" s="46">
        <v>0</v>
      </c>
      <c r="T38" s="45" t="str">
        <f>IF(U38&lt;1,"-","B")</f>
        <v>-</v>
      </c>
      <c r="U38" s="46">
        <v>0</v>
      </c>
      <c r="V38" s="47" t="str">
        <f>IF(W38&lt;1,"-","T")</f>
        <v>-</v>
      </c>
      <c r="W38" s="46">
        <v>0</v>
      </c>
      <c r="X38" s="45" t="str">
        <f>IF(Y38&lt;1,"-","B")</f>
        <v>-</v>
      </c>
      <c r="Y38" s="46">
        <v>0</v>
      </c>
      <c r="Z38" s="47" t="str">
        <f>IF(AA38&lt;1,"-","T")</f>
        <v>-</v>
      </c>
      <c r="AA38" s="46">
        <v>0</v>
      </c>
      <c r="AB38" s="45" t="str">
        <f>IF(AC38&lt;1,"-","B")</f>
        <v>B</v>
      </c>
      <c r="AC38" s="46">
        <v>1</v>
      </c>
      <c r="AD38" s="47" t="str">
        <f>IF(AE38&lt;1,"-","T")</f>
        <v>-</v>
      </c>
      <c r="AE38" s="46">
        <v>0</v>
      </c>
      <c r="AF38" s="45" t="str">
        <f>IF(AG38&lt;1,"-","B")</f>
        <v>-</v>
      </c>
      <c r="AG38" s="46">
        <v>0</v>
      </c>
      <c r="AH38" s="47" t="str">
        <f>IF(AI38&lt;1,"-","T")</f>
        <v>-</v>
      </c>
      <c r="AI38" s="46">
        <v>0</v>
      </c>
      <c r="AU38" s="53">
        <f t="shared" si="0"/>
        <v>1</v>
      </c>
      <c r="AV38" s="53">
        <f t="shared" si="1"/>
        <v>1</v>
      </c>
      <c r="AW38" s="53">
        <f t="shared" si="2"/>
        <v>0</v>
      </c>
      <c r="AX38" s="53">
        <f t="shared" si="3"/>
        <v>0</v>
      </c>
      <c r="AY38" s="53">
        <f t="shared" si="4"/>
        <v>1</v>
      </c>
      <c r="AZ38" s="53">
        <f t="shared" si="5"/>
        <v>0</v>
      </c>
      <c r="BA38" s="54">
        <f t="shared" si="6"/>
        <v>0</v>
      </c>
      <c r="BB38" s="54">
        <f t="shared" si="7"/>
        <v>0</v>
      </c>
      <c r="BC38" s="54">
        <f t="shared" si="8"/>
        <v>0</v>
      </c>
      <c r="BD38" s="54">
        <f t="shared" si="9"/>
        <v>0</v>
      </c>
      <c r="BE38" s="54">
        <f t="shared" si="10"/>
        <v>0</v>
      </c>
      <c r="BF38" s="54">
        <f t="shared" si="11"/>
        <v>0</v>
      </c>
    </row>
  </sheetData>
  <sheetProtection selectLockedCells="1"/>
  <mergeCells count="16"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  <mergeCell ref="P5:S5"/>
    <mergeCell ref="T5:W5"/>
    <mergeCell ref="X5:AA5"/>
    <mergeCell ref="A3:G3"/>
    <mergeCell ref="I3:AI3"/>
    <mergeCell ref="I4:K4"/>
  </mergeCells>
  <dataValidations count="2">
    <dataValidation type="list" allowBlank="1" showInputMessage="1" showErrorMessage="1" error="ATTENTION !!!!!!!!!!!!!!!&#10;&#10;ONLY B FOR BONUS" sqref="AN7:AN25 AJ7:AJ25">
      <formula1>"B"</formula1>
    </dataValidation>
    <dataValidation type="list" allowBlank="1" showInputMessage="1" showErrorMessage="1" error="ATTENTION !!!!!!!!!!&#10;&#10;ONLY T FOR TOP" sqref="AP7:AP25 AL7:AL25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rowBreaks count="1" manualBreakCount="1">
    <brk id="26" max="45" man="1"/>
  </rowBreaks>
  <colBreaks count="1" manualBreakCount="1">
    <brk id="3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68"/>
  <sheetViews>
    <sheetView view="pageBreakPreview" zoomScale="60" workbookViewId="0" topLeftCell="A13">
      <selection activeCell="G34" sqref="G34"/>
    </sheetView>
  </sheetViews>
  <sheetFormatPr defaultColWidth="9.140625" defaultRowHeight="12.75"/>
  <cols>
    <col min="1" max="1" width="8.7109375" style="2" customWidth="1"/>
    <col min="2" max="2" width="5.57421875" style="3" customWidth="1"/>
    <col min="3" max="3" width="4.140625" style="3" customWidth="1"/>
    <col min="4" max="4" width="6.140625" style="3" customWidth="1"/>
    <col min="5" max="5" width="4.140625" style="3" customWidth="1"/>
    <col min="6" max="6" width="6.8515625" style="3" customWidth="1"/>
    <col min="7" max="7" width="6.28125" style="3" customWidth="1"/>
    <col min="8" max="8" width="17.7109375" style="2" customWidth="1"/>
    <col min="9" max="9" width="11.57421875" style="2" customWidth="1"/>
    <col min="10" max="10" width="6.28125" style="3" bestFit="1" customWidth="1"/>
    <col min="11" max="11" width="6.28125" style="3" customWidth="1"/>
    <col min="12" max="12" width="3.28125" style="3" customWidth="1"/>
    <col min="13" max="35" width="3.28125" style="2" customWidth="1"/>
    <col min="36" max="43" width="2.421875" style="2" hidden="1" customWidth="1"/>
    <col min="44" max="46" width="6.7109375" style="2" hidden="1" customWidth="1"/>
    <col min="47" max="52" width="2.7109375" style="28" bestFit="1" customWidth="1"/>
    <col min="53" max="58" width="2.7109375" style="31" bestFit="1" customWidth="1"/>
    <col min="59" max="16384" width="6.7109375" style="2" customWidth="1"/>
  </cols>
  <sheetData>
    <row r="1" spans="7:21" ht="96" customHeight="1" thickBot="1">
      <c r="G1" s="36"/>
      <c r="H1" s="36"/>
      <c r="I1" s="145" t="str">
        <f>Timetable!$C$1</f>
        <v>Bouldering World Cup
Rovereto
12. + 13. April 2006 </v>
      </c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7"/>
    </row>
    <row r="2" spans="2:58" s="5" customFormat="1" ht="19.5" customHeight="1">
      <c r="B2" s="6"/>
      <c r="E2" s="6"/>
      <c r="F2" s="6"/>
      <c r="G2" s="6"/>
      <c r="I2" s="6"/>
      <c r="J2" s="6"/>
      <c r="K2" s="6"/>
      <c r="L2" s="6"/>
      <c r="AU2" s="29"/>
      <c r="AV2" s="29"/>
      <c r="AW2" s="29"/>
      <c r="AX2" s="29"/>
      <c r="AY2" s="29"/>
      <c r="AZ2" s="29"/>
      <c r="BA2" s="32"/>
      <c r="BB2" s="32"/>
      <c r="BC2" s="32"/>
      <c r="BD2" s="32"/>
      <c r="BE2" s="32"/>
      <c r="BF2" s="32"/>
    </row>
    <row r="3" spans="1:58" s="5" customFormat="1" ht="34.5">
      <c r="A3" s="169" t="s">
        <v>19</v>
      </c>
      <c r="B3" s="169"/>
      <c r="C3" s="169"/>
      <c r="D3" s="169"/>
      <c r="E3" s="169"/>
      <c r="F3" s="169"/>
      <c r="G3" s="169"/>
      <c r="I3" s="170" t="s">
        <v>253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U3" s="29"/>
      <c r="AV3" s="29"/>
      <c r="AW3" s="29"/>
      <c r="AX3" s="29"/>
      <c r="AY3" s="29"/>
      <c r="AZ3" s="29"/>
      <c r="BA3" s="32"/>
      <c r="BB3" s="32"/>
      <c r="BC3" s="32"/>
      <c r="BD3" s="32"/>
      <c r="BE3" s="32"/>
      <c r="BF3" s="32"/>
    </row>
    <row r="4" spans="2:58" s="5" customFormat="1" ht="34.5" customHeight="1">
      <c r="B4" s="6"/>
      <c r="E4" s="6"/>
      <c r="F4" s="6"/>
      <c r="G4" s="6"/>
      <c r="I4" s="7"/>
      <c r="J4" s="6"/>
      <c r="K4" s="6"/>
      <c r="L4" s="174" t="s">
        <v>21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U4" s="29"/>
      <c r="AV4" s="29"/>
      <c r="AW4" s="29"/>
      <c r="AX4" s="29"/>
      <c r="AY4" s="29"/>
      <c r="AZ4" s="29"/>
      <c r="BA4" s="32"/>
      <c r="BB4" s="32"/>
      <c r="BC4" s="32"/>
      <c r="BD4" s="32"/>
      <c r="BE4" s="32"/>
      <c r="BF4" s="32"/>
    </row>
    <row r="5" spans="2:58" s="15" customFormat="1" ht="12.75">
      <c r="B5" s="24"/>
      <c r="E5" s="24"/>
      <c r="F5" s="24"/>
      <c r="G5" s="24"/>
      <c r="I5" s="24"/>
      <c r="J5" s="24"/>
      <c r="K5" s="24"/>
      <c r="L5" s="166" t="s">
        <v>6</v>
      </c>
      <c r="M5" s="167"/>
      <c r="N5" s="167"/>
      <c r="O5" s="168"/>
      <c r="P5" s="166" t="s">
        <v>7</v>
      </c>
      <c r="Q5" s="167"/>
      <c r="R5" s="167"/>
      <c r="S5" s="168"/>
      <c r="T5" s="166" t="s">
        <v>8</v>
      </c>
      <c r="U5" s="167"/>
      <c r="V5" s="167"/>
      <c r="W5" s="168"/>
      <c r="X5" s="166" t="s">
        <v>9</v>
      </c>
      <c r="Y5" s="167"/>
      <c r="Z5" s="167"/>
      <c r="AA5" s="168"/>
      <c r="AB5" s="166" t="s">
        <v>10</v>
      </c>
      <c r="AC5" s="167"/>
      <c r="AD5" s="167"/>
      <c r="AE5" s="168"/>
      <c r="AF5" s="166" t="s">
        <v>11</v>
      </c>
      <c r="AG5" s="167"/>
      <c r="AH5" s="167"/>
      <c r="AI5" s="168"/>
      <c r="AJ5" s="166" t="s">
        <v>13</v>
      </c>
      <c r="AK5" s="167"/>
      <c r="AL5" s="167"/>
      <c r="AM5" s="168"/>
      <c r="AN5" s="166" t="s">
        <v>14</v>
      </c>
      <c r="AO5" s="167"/>
      <c r="AP5" s="167"/>
      <c r="AQ5" s="168"/>
      <c r="AU5" s="30"/>
      <c r="AV5" s="30"/>
      <c r="AW5" s="30"/>
      <c r="AX5" s="30"/>
      <c r="AY5" s="30"/>
      <c r="AZ5" s="30"/>
      <c r="BA5" s="33"/>
      <c r="BB5" s="33"/>
      <c r="BC5" s="33"/>
      <c r="BD5" s="33"/>
      <c r="BE5" s="33"/>
      <c r="BF5" s="33"/>
    </row>
    <row r="6" spans="1:58" ht="85.5" customHeight="1">
      <c r="A6" s="21" t="s">
        <v>4</v>
      </c>
      <c r="B6" s="23" t="s">
        <v>2</v>
      </c>
      <c r="C6" s="1" t="s">
        <v>5</v>
      </c>
      <c r="D6" s="23" t="s">
        <v>22</v>
      </c>
      <c r="E6" s="1" t="s">
        <v>23</v>
      </c>
      <c r="F6" s="27" t="s">
        <v>16</v>
      </c>
      <c r="G6" s="22" t="s">
        <v>3</v>
      </c>
      <c r="H6" s="21" t="s">
        <v>145</v>
      </c>
      <c r="I6" s="21" t="s">
        <v>144</v>
      </c>
      <c r="J6" s="20" t="s">
        <v>0</v>
      </c>
      <c r="K6" s="25" t="s">
        <v>143</v>
      </c>
      <c r="L6" s="35" t="s">
        <v>20</v>
      </c>
      <c r="M6" s="1" t="s">
        <v>24</v>
      </c>
      <c r="N6" s="26" t="s">
        <v>1</v>
      </c>
      <c r="O6" s="1" t="s">
        <v>17</v>
      </c>
      <c r="P6" s="35" t="s">
        <v>20</v>
      </c>
      <c r="Q6" s="1" t="s">
        <v>24</v>
      </c>
      <c r="R6" s="34" t="s">
        <v>1</v>
      </c>
      <c r="S6" s="1" t="s">
        <v>17</v>
      </c>
      <c r="T6" s="35" t="s">
        <v>20</v>
      </c>
      <c r="U6" s="1" t="s">
        <v>24</v>
      </c>
      <c r="V6" s="34" t="s">
        <v>1</v>
      </c>
      <c r="W6" s="1" t="s">
        <v>17</v>
      </c>
      <c r="X6" s="35" t="s">
        <v>20</v>
      </c>
      <c r="Y6" s="1" t="s">
        <v>24</v>
      </c>
      <c r="Z6" s="34" t="s">
        <v>1</v>
      </c>
      <c r="AA6" s="1" t="s">
        <v>17</v>
      </c>
      <c r="AB6" s="35" t="s">
        <v>20</v>
      </c>
      <c r="AC6" s="1" t="s">
        <v>24</v>
      </c>
      <c r="AD6" s="34" t="s">
        <v>1</v>
      </c>
      <c r="AE6" s="1" t="s">
        <v>17</v>
      </c>
      <c r="AF6" s="35" t="s">
        <v>20</v>
      </c>
      <c r="AG6" s="1" t="s">
        <v>24</v>
      </c>
      <c r="AH6" s="34" t="s">
        <v>1</v>
      </c>
      <c r="AI6" s="1" t="s">
        <v>17</v>
      </c>
      <c r="AJ6" s="4" t="s">
        <v>20</v>
      </c>
      <c r="AK6" s="1" t="s">
        <v>24</v>
      </c>
      <c r="AL6" s="4" t="s">
        <v>1</v>
      </c>
      <c r="AM6" s="1" t="s">
        <v>17</v>
      </c>
      <c r="AN6" s="4" t="s">
        <v>20</v>
      </c>
      <c r="AO6" s="1" t="s">
        <v>24</v>
      </c>
      <c r="AP6" s="4" t="s">
        <v>1</v>
      </c>
      <c r="AQ6" s="1" t="s">
        <v>17</v>
      </c>
      <c r="AS6" s="175" t="s">
        <v>18</v>
      </c>
      <c r="AT6" s="176"/>
      <c r="AU6" s="171" t="s">
        <v>62</v>
      </c>
      <c r="AV6" s="172"/>
      <c r="AW6" s="172"/>
      <c r="AX6" s="172"/>
      <c r="AY6" s="172"/>
      <c r="AZ6" s="172"/>
      <c r="BA6" s="173" t="s">
        <v>63</v>
      </c>
      <c r="BB6" s="173"/>
      <c r="BC6" s="173"/>
      <c r="BD6" s="173"/>
      <c r="BE6" s="173"/>
      <c r="BF6" s="173"/>
    </row>
    <row r="7" spans="1:58" s="51" customFormat="1" ht="15" customHeight="1">
      <c r="A7" s="37">
        <v>1</v>
      </c>
      <c r="B7" s="38">
        <f aca="true" t="shared" si="0" ref="B7:B38">+BB7+BA7+BC7+BD7+BE7+BF7</f>
        <v>0</v>
      </c>
      <c r="C7" s="39">
        <f aca="true" t="shared" si="1" ref="C7:C38">+O7+S7+W7+AA7+AE7+AI7</f>
        <v>0</v>
      </c>
      <c r="D7" s="40">
        <f aca="true" t="shared" si="2" ref="D7:D38">+AU7+AV7+AW7+AX7+AY7+AZ7</f>
        <v>0</v>
      </c>
      <c r="E7" s="41">
        <f aca="true" t="shared" si="3" ref="E7:E38">+M7+Q7+U7+Y7+AC7+AG7</f>
        <v>0</v>
      </c>
      <c r="F7" s="42">
        <v>1</v>
      </c>
      <c r="G7" s="78">
        <v>1</v>
      </c>
      <c r="H7" s="43" t="s">
        <v>146</v>
      </c>
      <c r="I7" s="12" t="s">
        <v>147</v>
      </c>
      <c r="J7" s="12" t="s">
        <v>53</v>
      </c>
      <c r="K7" s="44">
        <v>71</v>
      </c>
      <c r="L7" s="45" t="str">
        <f aca="true" t="shared" si="4" ref="L7:L68">IF(M7&lt;1,"-","B")</f>
        <v>-</v>
      </c>
      <c r="M7" s="46">
        <v>0</v>
      </c>
      <c r="N7" s="47" t="str">
        <f aca="true" t="shared" si="5" ref="N7:N68">IF(O7&lt;1,"-","T")</f>
        <v>-</v>
      </c>
      <c r="O7" s="46">
        <v>0</v>
      </c>
      <c r="P7" s="45" t="str">
        <f aca="true" t="shared" si="6" ref="P7:P68">IF(Q7&lt;1,"-","B")</f>
        <v>-</v>
      </c>
      <c r="Q7" s="46">
        <v>0</v>
      </c>
      <c r="R7" s="47" t="str">
        <f aca="true" t="shared" si="7" ref="R7:R68">IF(S7&lt;1,"-","T")</f>
        <v>-</v>
      </c>
      <c r="S7" s="46">
        <v>0</v>
      </c>
      <c r="T7" s="45" t="str">
        <f aca="true" t="shared" si="8" ref="T7:T68">IF(U7&lt;1,"-","B")</f>
        <v>-</v>
      </c>
      <c r="U7" s="46">
        <v>0</v>
      </c>
      <c r="V7" s="47" t="str">
        <f aca="true" t="shared" si="9" ref="V7:V68">IF(W7&lt;1,"-","T")</f>
        <v>-</v>
      </c>
      <c r="W7" s="46">
        <v>0</v>
      </c>
      <c r="X7" s="45" t="str">
        <f aca="true" t="shared" si="10" ref="X7:X68">IF(Y7&lt;1,"-","B")</f>
        <v>-</v>
      </c>
      <c r="Y7" s="46">
        <v>0</v>
      </c>
      <c r="Z7" s="47" t="str">
        <f aca="true" t="shared" si="11" ref="Z7:Z68">IF(AA7&lt;1,"-","T")</f>
        <v>-</v>
      </c>
      <c r="AA7" s="46">
        <v>0</v>
      </c>
      <c r="AB7" s="45" t="str">
        <f aca="true" t="shared" si="12" ref="AB7:AB68">IF(AC7&lt;1,"-","B")</f>
        <v>-</v>
      </c>
      <c r="AC7" s="46">
        <v>0</v>
      </c>
      <c r="AD7" s="47" t="str">
        <f aca="true" t="shared" si="13" ref="AD7:AD68">IF(AE7&lt;1,"-","T")</f>
        <v>-</v>
      </c>
      <c r="AE7" s="46">
        <v>0</v>
      </c>
      <c r="AF7" s="45" t="str">
        <f aca="true" t="shared" si="14" ref="AF7:AF68">IF(AG7&lt;1,"-","B")</f>
        <v>-</v>
      </c>
      <c r="AG7" s="46">
        <v>0</v>
      </c>
      <c r="AH7" s="47" t="str">
        <f aca="true" t="shared" si="15" ref="AH7:AH68">IF(AI7&lt;1,"-","T")</f>
        <v>-</v>
      </c>
      <c r="AI7" s="46">
        <v>0</v>
      </c>
      <c r="AJ7" s="48"/>
      <c r="AK7" s="49"/>
      <c r="AL7" s="50"/>
      <c r="AM7" s="49"/>
      <c r="AN7" s="48"/>
      <c r="AO7" s="49"/>
      <c r="AP7" s="50"/>
      <c r="AQ7" s="49"/>
      <c r="AS7" s="52">
        <v>693693100100</v>
      </c>
      <c r="AT7" s="9">
        <v>1</v>
      </c>
      <c r="AU7" s="53">
        <f aca="true" t="shared" si="16" ref="AU7:AU38">IF(L7="B",1,0)</f>
        <v>0</v>
      </c>
      <c r="AV7" s="53">
        <f aca="true" t="shared" si="17" ref="AV7:AV38">IF(P7="B",1,0)</f>
        <v>0</v>
      </c>
      <c r="AW7" s="53">
        <f aca="true" t="shared" si="18" ref="AW7:AW38">IF(T7="B",1,0)</f>
        <v>0</v>
      </c>
      <c r="AX7" s="53">
        <f aca="true" t="shared" si="19" ref="AX7:AX38">IF(X7="B",1,0)</f>
        <v>0</v>
      </c>
      <c r="AY7" s="53">
        <f aca="true" t="shared" si="20" ref="AY7:AY38">IF(AB7="B",1,0)</f>
        <v>0</v>
      </c>
      <c r="AZ7" s="53">
        <f aca="true" t="shared" si="21" ref="AZ7:AZ38">IF(AF7="B",1,0)</f>
        <v>0</v>
      </c>
      <c r="BA7" s="54">
        <f aca="true" t="shared" si="22" ref="BA7:BA38">IF(N7="T",1,0)</f>
        <v>0</v>
      </c>
      <c r="BB7" s="54">
        <f aca="true" t="shared" si="23" ref="BB7:BB38">IF(V7="T",1,0)</f>
        <v>0</v>
      </c>
      <c r="BC7" s="54">
        <f aca="true" t="shared" si="24" ref="BC7:BC38">IF(Z7="T",1,0)</f>
        <v>0</v>
      </c>
      <c r="BD7" s="54">
        <f aca="true" t="shared" si="25" ref="BD7:BD38">IF(AD7="T",1,0)</f>
        <v>0</v>
      </c>
      <c r="BE7" s="54">
        <f aca="true" t="shared" si="26" ref="BE7:BE38">IF(AH7="T",1,0)</f>
        <v>0</v>
      </c>
      <c r="BF7" s="54">
        <f aca="true" t="shared" si="27" ref="BF7:BF38">IF(R7="T",1,0)</f>
        <v>0</v>
      </c>
    </row>
    <row r="8" spans="1:58" s="51" customFormat="1" ht="15" customHeight="1">
      <c r="A8" s="37">
        <v>2</v>
      </c>
      <c r="B8" s="38">
        <f t="shared" si="0"/>
        <v>0</v>
      </c>
      <c r="C8" s="39">
        <f t="shared" si="1"/>
        <v>0</v>
      </c>
      <c r="D8" s="40">
        <f t="shared" si="2"/>
        <v>0</v>
      </c>
      <c r="E8" s="41">
        <f t="shared" si="3"/>
        <v>0</v>
      </c>
      <c r="F8" s="42">
        <v>2</v>
      </c>
      <c r="G8" s="78">
        <v>2</v>
      </c>
      <c r="H8" s="43" t="s">
        <v>148</v>
      </c>
      <c r="I8" s="12" t="s">
        <v>149</v>
      </c>
      <c r="J8" s="12" t="s">
        <v>45</v>
      </c>
      <c r="K8" s="44">
        <v>67</v>
      </c>
      <c r="L8" s="45" t="str">
        <f t="shared" si="4"/>
        <v>-</v>
      </c>
      <c r="M8" s="46"/>
      <c r="N8" s="47" t="str">
        <f t="shared" si="5"/>
        <v>-</v>
      </c>
      <c r="O8" s="46"/>
      <c r="P8" s="45" t="str">
        <f t="shared" si="6"/>
        <v>-</v>
      </c>
      <c r="Q8" s="46"/>
      <c r="R8" s="47" t="str">
        <f t="shared" si="7"/>
        <v>-</v>
      </c>
      <c r="S8" s="46"/>
      <c r="T8" s="45" t="str">
        <f t="shared" si="8"/>
        <v>-</v>
      </c>
      <c r="U8" s="46"/>
      <c r="V8" s="47" t="str">
        <f t="shared" si="9"/>
        <v>-</v>
      </c>
      <c r="W8" s="46"/>
      <c r="X8" s="45" t="str">
        <f t="shared" si="10"/>
        <v>-</v>
      </c>
      <c r="Y8" s="46"/>
      <c r="Z8" s="47" t="str">
        <f t="shared" si="11"/>
        <v>-</v>
      </c>
      <c r="AA8" s="46"/>
      <c r="AB8" s="45" t="str">
        <f t="shared" si="12"/>
        <v>-</v>
      </c>
      <c r="AC8" s="46"/>
      <c r="AD8" s="47" t="str">
        <f t="shared" si="13"/>
        <v>-</v>
      </c>
      <c r="AE8" s="46"/>
      <c r="AF8" s="45" t="str">
        <f t="shared" si="14"/>
        <v>-</v>
      </c>
      <c r="AG8" s="46"/>
      <c r="AH8" s="47" t="str">
        <f t="shared" si="15"/>
        <v>-</v>
      </c>
      <c r="AI8" s="46"/>
      <c r="AJ8" s="48"/>
      <c r="AK8" s="49"/>
      <c r="AL8" s="50"/>
      <c r="AM8" s="49"/>
      <c r="AN8" s="48"/>
      <c r="AO8" s="49"/>
      <c r="AP8" s="50"/>
      <c r="AQ8" s="49"/>
      <c r="AS8" s="52">
        <v>693693100100</v>
      </c>
      <c r="AT8" s="9">
        <v>1</v>
      </c>
      <c r="AU8" s="53">
        <f t="shared" si="16"/>
        <v>0</v>
      </c>
      <c r="AV8" s="53">
        <f t="shared" si="17"/>
        <v>0</v>
      </c>
      <c r="AW8" s="53">
        <f t="shared" si="18"/>
        <v>0</v>
      </c>
      <c r="AX8" s="53">
        <f t="shared" si="19"/>
        <v>0</v>
      </c>
      <c r="AY8" s="53">
        <f t="shared" si="20"/>
        <v>0</v>
      </c>
      <c r="AZ8" s="53">
        <f t="shared" si="21"/>
        <v>0</v>
      </c>
      <c r="BA8" s="54">
        <f t="shared" si="22"/>
        <v>0</v>
      </c>
      <c r="BB8" s="54">
        <f t="shared" si="23"/>
        <v>0</v>
      </c>
      <c r="BC8" s="54">
        <f t="shared" si="24"/>
        <v>0</v>
      </c>
      <c r="BD8" s="54">
        <f t="shared" si="25"/>
        <v>0</v>
      </c>
      <c r="BE8" s="54">
        <f t="shared" si="26"/>
        <v>0</v>
      </c>
      <c r="BF8" s="54">
        <f t="shared" si="27"/>
        <v>0</v>
      </c>
    </row>
    <row r="9" spans="1:58" s="51" customFormat="1" ht="15" customHeight="1">
      <c r="A9" s="37">
        <v>3</v>
      </c>
      <c r="B9" s="38">
        <f t="shared" si="0"/>
        <v>0</v>
      </c>
      <c r="C9" s="39">
        <f t="shared" si="1"/>
        <v>0</v>
      </c>
      <c r="D9" s="40">
        <f t="shared" si="2"/>
        <v>0</v>
      </c>
      <c r="E9" s="41">
        <f t="shared" si="3"/>
        <v>0</v>
      </c>
      <c r="F9" s="42">
        <v>3</v>
      </c>
      <c r="G9" s="78">
        <v>3</v>
      </c>
      <c r="H9" s="43" t="s">
        <v>150</v>
      </c>
      <c r="I9" s="12" t="s">
        <v>151</v>
      </c>
      <c r="J9" s="12" t="s">
        <v>152</v>
      </c>
      <c r="K9" s="44">
        <v>65</v>
      </c>
      <c r="L9" s="45" t="str">
        <f t="shared" si="4"/>
        <v>-</v>
      </c>
      <c r="M9" s="46"/>
      <c r="N9" s="47" t="str">
        <f t="shared" si="5"/>
        <v>-</v>
      </c>
      <c r="O9" s="46"/>
      <c r="P9" s="45" t="str">
        <f t="shared" si="6"/>
        <v>-</v>
      </c>
      <c r="Q9" s="46"/>
      <c r="R9" s="47" t="str">
        <f t="shared" si="7"/>
        <v>-</v>
      </c>
      <c r="S9" s="46"/>
      <c r="T9" s="45" t="str">
        <f t="shared" si="8"/>
        <v>-</v>
      </c>
      <c r="U9" s="46"/>
      <c r="V9" s="47" t="str">
        <f t="shared" si="9"/>
        <v>-</v>
      </c>
      <c r="W9" s="46"/>
      <c r="X9" s="45" t="str">
        <f t="shared" si="10"/>
        <v>-</v>
      </c>
      <c r="Y9" s="46"/>
      <c r="Z9" s="47" t="str">
        <f t="shared" si="11"/>
        <v>-</v>
      </c>
      <c r="AA9" s="46"/>
      <c r="AB9" s="45" t="str">
        <f t="shared" si="12"/>
        <v>-</v>
      </c>
      <c r="AC9" s="46"/>
      <c r="AD9" s="47" t="str">
        <f t="shared" si="13"/>
        <v>-</v>
      </c>
      <c r="AE9" s="46"/>
      <c r="AF9" s="45" t="str">
        <f t="shared" si="14"/>
        <v>-</v>
      </c>
      <c r="AG9" s="46"/>
      <c r="AH9" s="47" t="str">
        <f t="shared" si="15"/>
        <v>-</v>
      </c>
      <c r="AI9" s="46"/>
      <c r="AJ9" s="48"/>
      <c r="AK9" s="49"/>
      <c r="AL9" s="50"/>
      <c r="AM9" s="49"/>
      <c r="AN9" s="48"/>
      <c r="AO9" s="49"/>
      <c r="AP9" s="50"/>
      <c r="AQ9" s="49"/>
      <c r="AS9" s="52">
        <v>692694100100</v>
      </c>
      <c r="AT9" s="9">
        <v>3</v>
      </c>
      <c r="AU9" s="53">
        <f t="shared" si="16"/>
        <v>0</v>
      </c>
      <c r="AV9" s="53">
        <f t="shared" si="17"/>
        <v>0</v>
      </c>
      <c r="AW9" s="53">
        <f t="shared" si="18"/>
        <v>0</v>
      </c>
      <c r="AX9" s="53">
        <f t="shared" si="19"/>
        <v>0</v>
      </c>
      <c r="AY9" s="53">
        <f t="shared" si="20"/>
        <v>0</v>
      </c>
      <c r="AZ9" s="53">
        <f t="shared" si="21"/>
        <v>0</v>
      </c>
      <c r="BA9" s="54">
        <f t="shared" si="22"/>
        <v>0</v>
      </c>
      <c r="BB9" s="54">
        <f t="shared" si="23"/>
        <v>0</v>
      </c>
      <c r="BC9" s="54">
        <f t="shared" si="24"/>
        <v>0</v>
      </c>
      <c r="BD9" s="54">
        <f t="shared" si="25"/>
        <v>0</v>
      </c>
      <c r="BE9" s="54">
        <f t="shared" si="26"/>
        <v>0</v>
      </c>
      <c r="BF9" s="54">
        <f t="shared" si="27"/>
        <v>0</v>
      </c>
    </row>
    <row r="10" spans="1:58" s="51" customFormat="1" ht="15" customHeight="1">
      <c r="A10" s="37">
        <v>4</v>
      </c>
      <c r="B10" s="38">
        <f t="shared" si="0"/>
        <v>0</v>
      </c>
      <c r="C10" s="39">
        <f t="shared" si="1"/>
        <v>0</v>
      </c>
      <c r="D10" s="40">
        <f t="shared" si="2"/>
        <v>0</v>
      </c>
      <c r="E10" s="41">
        <f t="shared" si="3"/>
        <v>0</v>
      </c>
      <c r="F10" s="42">
        <v>4</v>
      </c>
      <c r="G10" s="78">
        <v>4</v>
      </c>
      <c r="H10" s="43" t="s">
        <v>153</v>
      </c>
      <c r="I10" s="12" t="s">
        <v>44</v>
      </c>
      <c r="J10" s="12" t="s">
        <v>42</v>
      </c>
      <c r="K10" s="44">
        <v>64</v>
      </c>
      <c r="L10" s="45" t="str">
        <f t="shared" si="4"/>
        <v>-</v>
      </c>
      <c r="M10" s="46"/>
      <c r="N10" s="47" t="str">
        <f t="shared" si="5"/>
        <v>-</v>
      </c>
      <c r="O10" s="46"/>
      <c r="P10" s="45" t="str">
        <f t="shared" si="6"/>
        <v>-</v>
      </c>
      <c r="Q10" s="46"/>
      <c r="R10" s="47" t="str">
        <f t="shared" si="7"/>
        <v>-</v>
      </c>
      <c r="S10" s="46"/>
      <c r="T10" s="45" t="str">
        <f t="shared" si="8"/>
        <v>-</v>
      </c>
      <c r="U10" s="46"/>
      <c r="V10" s="47" t="str">
        <f t="shared" si="9"/>
        <v>-</v>
      </c>
      <c r="W10" s="46"/>
      <c r="X10" s="45" t="str">
        <f t="shared" si="10"/>
        <v>-</v>
      </c>
      <c r="Y10" s="46"/>
      <c r="Z10" s="47" t="str">
        <f t="shared" si="11"/>
        <v>-</v>
      </c>
      <c r="AA10" s="46"/>
      <c r="AB10" s="45" t="str">
        <f t="shared" si="12"/>
        <v>-</v>
      </c>
      <c r="AC10" s="46"/>
      <c r="AD10" s="47" t="str">
        <f t="shared" si="13"/>
        <v>-</v>
      </c>
      <c r="AE10" s="46"/>
      <c r="AF10" s="45" t="str">
        <f t="shared" si="14"/>
        <v>-</v>
      </c>
      <c r="AG10" s="46"/>
      <c r="AH10" s="47" t="str">
        <f t="shared" si="15"/>
        <v>-</v>
      </c>
      <c r="AI10" s="46"/>
      <c r="AJ10" s="48"/>
      <c r="AK10" s="49"/>
      <c r="AL10" s="50"/>
      <c r="AM10" s="49"/>
      <c r="AN10" s="48"/>
      <c r="AO10" s="49"/>
      <c r="AP10" s="50"/>
      <c r="AQ10" s="49"/>
      <c r="AS10" s="52">
        <v>692693100100</v>
      </c>
      <c r="AT10" s="9">
        <v>4</v>
      </c>
      <c r="AU10" s="53">
        <f t="shared" si="16"/>
        <v>0</v>
      </c>
      <c r="AV10" s="53">
        <f t="shared" si="17"/>
        <v>0</v>
      </c>
      <c r="AW10" s="53">
        <f t="shared" si="18"/>
        <v>0</v>
      </c>
      <c r="AX10" s="53">
        <f t="shared" si="19"/>
        <v>0</v>
      </c>
      <c r="AY10" s="53">
        <f t="shared" si="20"/>
        <v>0</v>
      </c>
      <c r="AZ10" s="53">
        <f t="shared" si="21"/>
        <v>0</v>
      </c>
      <c r="BA10" s="54">
        <f t="shared" si="22"/>
        <v>0</v>
      </c>
      <c r="BB10" s="54">
        <f t="shared" si="23"/>
        <v>0</v>
      </c>
      <c r="BC10" s="54">
        <f t="shared" si="24"/>
        <v>0</v>
      </c>
      <c r="BD10" s="54">
        <f t="shared" si="25"/>
        <v>0</v>
      </c>
      <c r="BE10" s="54">
        <f t="shared" si="26"/>
        <v>0</v>
      </c>
      <c r="BF10" s="54">
        <f t="shared" si="27"/>
        <v>0</v>
      </c>
    </row>
    <row r="11" spans="1:58" s="51" customFormat="1" ht="15" customHeight="1">
      <c r="A11" s="37">
        <v>5</v>
      </c>
      <c r="B11" s="38">
        <f t="shared" si="0"/>
        <v>0</v>
      </c>
      <c r="C11" s="39">
        <f t="shared" si="1"/>
        <v>0</v>
      </c>
      <c r="D11" s="40">
        <f t="shared" si="2"/>
        <v>0</v>
      </c>
      <c r="E11" s="41">
        <f t="shared" si="3"/>
        <v>0</v>
      </c>
      <c r="F11" s="42">
        <v>5</v>
      </c>
      <c r="G11" s="78">
        <v>5</v>
      </c>
      <c r="H11" s="43" t="s">
        <v>154</v>
      </c>
      <c r="I11" s="12" t="s">
        <v>155</v>
      </c>
      <c r="J11" s="12" t="s">
        <v>29</v>
      </c>
      <c r="K11" s="44">
        <v>62</v>
      </c>
      <c r="L11" s="45" t="str">
        <f t="shared" si="4"/>
        <v>-</v>
      </c>
      <c r="M11" s="46"/>
      <c r="N11" s="47" t="str">
        <f t="shared" si="5"/>
        <v>-</v>
      </c>
      <c r="O11" s="46"/>
      <c r="P11" s="45" t="str">
        <f t="shared" si="6"/>
        <v>-</v>
      </c>
      <c r="Q11" s="46"/>
      <c r="R11" s="47" t="str">
        <f t="shared" si="7"/>
        <v>-</v>
      </c>
      <c r="S11" s="46"/>
      <c r="T11" s="45" t="str">
        <f t="shared" si="8"/>
        <v>-</v>
      </c>
      <c r="U11" s="46"/>
      <c r="V11" s="47" t="str">
        <f t="shared" si="9"/>
        <v>-</v>
      </c>
      <c r="W11" s="46"/>
      <c r="X11" s="45" t="str">
        <f t="shared" si="10"/>
        <v>-</v>
      </c>
      <c r="Y11" s="46"/>
      <c r="Z11" s="47" t="str">
        <f t="shared" si="11"/>
        <v>-</v>
      </c>
      <c r="AA11" s="46"/>
      <c r="AB11" s="45" t="str">
        <f t="shared" si="12"/>
        <v>-</v>
      </c>
      <c r="AC11" s="46"/>
      <c r="AD11" s="47" t="str">
        <f t="shared" si="13"/>
        <v>-</v>
      </c>
      <c r="AE11" s="46"/>
      <c r="AF11" s="45" t="str">
        <f t="shared" si="14"/>
        <v>-</v>
      </c>
      <c r="AG11" s="46"/>
      <c r="AH11" s="47" t="str">
        <f t="shared" si="15"/>
        <v>-</v>
      </c>
      <c r="AI11" s="46"/>
      <c r="AJ11" s="48"/>
      <c r="AK11" s="49"/>
      <c r="AL11" s="50"/>
      <c r="AM11" s="49"/>
      <c r="AN11" s="48"/>
      <c r="AO11" s="49"/>
      <c r="AP11" s="50"/>
      <c r="AQ11" s="49"/>
      <c r="AS11" s="52">
        <v>691693100100</v>
      </c>
      <c r="AT11" s="9">
        <v>5</v>
      </c>
      <c r="AU11" s="53">
        <f t="shared" si="16"/>
        <v>0</v>
      </c>
      <c r="AV11" s="53">
        <f t="shared" si="17"/>
        <v>0</v>
      </c>
      <c r="AW11" s="53">
        <f t="shared" si="18"/>
        <v>0</v>
      </c>
      <c r="AX11" s="53">
        <f t="shared" si="19"/>
        <v>0</v>
      </c>
      <c r="AY11" s="53">
        <f t="shared" si="20"/>
        <v>0</v>
      </c>
      <c r="AZ11" s="53">
        <f t="shared" si="21"/>
        <v>0</v>
      </c>
      <c r="BA11" s="54">
        <f t="shared" si="22"/>
        <v>0</v>
      </c>
      <c r="BB11" s="54">
        <f t="shared" si="23"/>
        <v>0</v>
      </c>
      <c r="BC11" s="54">
        <f t="shared" si="24"/>
        <v>0</v>
      </c>
      <c r="BD11" s="54">
        <f t="shared" si="25"/>
        <v>0</v>
      </c>
      <c r="BE11" s="54">
        <f t="shared" si="26"/>
        <v>0</v>
      </c>
      <c r="BF11" s="54">
        <f t="shared" si="27"/>
        <v>0</v>
      </c>
    </row>
    <row r="12" spans="1:58" s="51" customFormat="1" ht="15" customHeight="1">
      <c r="A12" s="37">
        <v>6</v>
      </c>
      <c r="B12" s="38">
        <f t="shared" si="0"/>
        <v>0</v>
      </c>
      <c r="C12" s="39">
        <f t="shared" si="1"/>
        <v>0</v>
      </c>
      <c r="D12" s="40">
        <f t="shared" si="2"/>
        <v>0</v>
      </c>
      <c r="E12" s="41">
        <f t="shared" si="3"/>
        <v>0</v>
      </c>
      <c r="F12" s="42">
        <v>6</v>
      </c>
      <c r="G12" s="78">
        <v>6</v>
      </c>
      <c r="H12" s="43" t="s">
        <v>156</v>
      </c>
      <c r="I12" s="12" t="s">
        <v>41</v>
      </c>
      <c r="J12" s="12" t="s">
        <v>29</v>
      </c>
      <c r="K12" s="44">
        <v>62</v>
      </c>
      <c r="L12" s="45" t="str">
        <f t="shared" si="4"/>
        <v>-</v>
      </c>
      <c r="M12" s="46"/>
      <c r="N12" s="47" t="str">
        <f t="shared" si="5"/>
        <v>-</v>
      </c>
      <c r="O12" s="46"/>
      <c r="P12" s="45" t="str">
        <f t="shared" si="6"/>
        <v>-</v>
      </c>
      <c r="Q12" s="46"/>
      <c r="R12" s="47" t="str">
        <f t="shared" si="7"/>
        <v>-</v>
      </c>
      <c r="S12" s="46"/>
      <c r="T12" s="45" t="str">
        <f t="shared" si="8"/>
        <v>-</v>
      </c>
      <c r="U12" s="46"/>
      <c r="V12" s="47" t="str">
        <f t="shared" si="9"/>
        <v>-</v>
      </c>
      <c r="W12" s="46"/>
      <c r="X12" s="45" t="str">
        <f t="shared" si="10"/>
        <v>-</v>
      </c>
      <c r="Y12" s="46"/>
      <c r="Z12" s="47" t="str">
        <f t="shared" si="11"/>
        <v>-</v>
      </c>
      <c r="AA12" s="46"/>
      <c r="AB12" s="45" t="str">
        <f t="shared" si="12"/>
        <v>-</v>
      </c>
      <c r="AC12" s="46"/>
      <c r="AD12" s="47" t="str">
        <f t="shared" si="13"/>
        <v>-</v>
      </c>
      <c r="AE12" s="46"/>
      <c r="AF12" s="45" t="str">
        <f t="shared" si="14"/>
        <v>-</v>
      </c>
      <c r="AG12" s="46"/>
      <c r="AH12" s="47" t="str">
        <f t="shared" si="15"/>
        <v>-</v>
      </c>
      <c r="AI12" s="46"/>
      <c r="AJ12" s="48"/>
      <c r="AK12" s="49"/>
      <c r="AL12" s="50"/>
      <c r="AM12" s="49"/>
      <c r="AN12" s="48"/>
      <c r="AO12" s="49"/>
      <c r="AP12" s="50"/>
      <c r="AQ12" s="49"/>
      <c r="AS12" s="52">
        <v>690690100100</v>
      </c>
      <c r="AT12" s="9">
        <v>6</v>
      </c>
      <c r="AU12" s="53">
        <f t="shared" si="16"/>
        <v>0</v>
      </c>
      <c r="AV12" s="53">
        <f t="shared" si="17"/>
        <v>0</v>
      </c>
      <c r="AW12" s="53">
        <f t="shared" si="18"/>
        <v>0</v>
      </c>
      <c r="AX12" s="53">
        <f t="shared" si="19"/>
        <v>0</v>
      </c>
      <c r="AY12" s="53">
        <f t="shared" si="20"/>
        <v>0</v>
      </c>
      <c r="AZ12" s="53">
        <f t="shared" si="21"/>
        <v>0</v>
      </c>
      <c r="BA12" s="54">
        <f t="shared" si="22"/>
        <v>0</v>
      </c>
      <c r="BB12" s="54">
        <f t="shared" si="23"/>
        <v>0</v>
      </c>
      <c r="BC12" s="54">
        <f t="shared" si="24"/>
        <v>0</v>
      </c>
      <c r="BD12" s="54">
        <f t="shared" si="25"/>
        <v>0</v>
      </c>
      <c r="BE12" s="54">
        <f t="shared" si="26"/>
        <v>0</v>
      </c>
      <c r="BF12" s="54">
        <f t="shared" si="27"/>
        <v>0</v>
      </c>
    </row>
    <row r="13" spans="1:58" s="51" customFormat="1" ht="15" customHeight="1">
      <c r="A13" s="37">
        <v>7</v>
      </c>
      <c r="B13" s="38">
        <f t="shared" si="0"/>
        <v>0</v>
      </c>
      <c r="C13" s="39">
        <f t="shared" si="1"/>
        <v>0</v>
      </c>
      <c r="D13" s="40">
        <f t="shared" si="2"/>
        <v>0</v>
      </c>
      <c r="E13" s="41">
        <f t="shared" si="3"/>
        <v>0</v>
      </c>
      <c r="F13" s="42">
        <v>7</v>
      </c>
      <c r="G13" s="78">
        <v>7</v>
      </c>
      <c r="H13" s="43" t="s">
        <v>157</v>
      </c>
      <c r="I13" s="12" t="s">
        <v>39</v>
      </c>
      <c r="J13" s="12" t="s">
        <v>33</v>
      </c>
      <c r="K13" s="44">
        <v>56</v>
      </c>
      <c r="L13" s="45" t="str">
        <f t="shared" si="4"/>
        <v>-</v>
      </c>
      <c r="M13" s="46"/>
      <c r="N13" s="47" t="str">
        <f t="shared" si="5"/>
        <v>-</v>
      </c>
      <c r="O13" s="46"/>
      <c r="P13" s="45" t="str">
        <f t="shared" si="6"/>
        <v>-</v>
      </c>
      <c r="Q13" s="46"/>
      <c r="R13" s="47" t="str">
        <f t="shared" si="7"/>
        <v>-</v>
      </c>
      <c r="S13" s="46"/>
      <c r="T13" s="45" t="str">
        <f t="shared" si="8"/>
        <v>-</v>
      </c>
      <c r="U13" s="46"/>
      <c r="V13" s="47" t="str">
        <f t="shared" si="9"/>
        <v>-</v>
      </c>
      <c r="W13" s="46"/>
      <c r="X13" s="45" t="str">
        <f t="shared" si="10"/>
        <v>-</v>
      </c>
      <c r="Y13" s="46"/>
      <c r="Z13" s="47" t="str">
        <f t="shared" si="11"/>
        <v>-</v>
      </c>
      <c r="AA13" s="46"/>
      <c r="AB13" s="45" t="str">
        <f t="shared" si="12"/>
        <v>-</v>
      </c>
      <c r="AC13" s="46"/>
      <c r="AD13" s="47" t="str">
        <f t="shared" si="13"/>
        <v>-</v>
      </c>
      <c r="AE13" s="46"/>
      <c r="AF13" s="45" t="str">
        <f t="shared" si="14"/>
        <v>-</v>
      </c>
      <c r="AG13" s="46"/>
      <c r="AH13" s="47" t="str">
        <f t="shared" si="15"/>
        <v>-</v>
      </c>
      <c r="AI13" s="46"/>
      <c r="AJ13" s="48"/>
      <c r="AK13" s="49"/>
      <c r="AL13" s="50"/>
      <c r="AM13" s="49"/>
      <c r="AN13" s="48"/>
      <c r="AO13" s="49"/>
      <c r="AP13" s="50"/>
      <c r="AQ13" s="49"/>
      <c r="AS13" s="52">
        <v>687690100100</v>
      </c>
      <c r="AT13" s="9">
        <v>7</v>
      </c>
      <c r="AU13" s="53">
        <f t="shared" si="16"/>
        <v>0</v>
      </c>
      <c r="AV13" s="53">
        <f t="shared" si="17"/>
        <v>0</v>
      </c>
      <c r="AW13" s="53">
        <f t="shared" si="18"/>
        <v>0</v>
      </c>
      <c r="AX13" s="53">
        <f t="shared" si="19"/>
        <v>0</v>
      </c>
      <c r="AY13" s="53">
        <f t="shared" si="20"/>
        <v>0</v>
      </c>
      <c r="AZ13" s="53">
        <f t="shared" si="21"/>
        <v>0</v>
      </c>
      <c r="BA13" s="54">
        <f t="shared" si="22"/>
        <v>0</v>
      </c>
      <c r="BB13" s="54">
        <f t="shared" si="23"/>
        <v>0</v>
      </c>
      <c r="BC13" s="54">
        <f t="shared" si="24"/>
        <v>0</v>
      </c>
      <c r="BD13" s="54">
        <f t="shared" si="25"/>
        <v>0</v>
      </c>
      <c r="BE13" s="54">
        <f t="shared" si="26"/>
        <v>0</v>
      </c>
      <c r="BF13" s="54">
        <f t="shared" si="27"/>
        <v>0</v>
      </c>
    </row>
    <row r="14" spans="1:58" s="51" customFormat="1" ht="15" customHeight="1">
      <c r="A14" s="37">
        <v>8</v>
      </c>
      <c r="B14" s="38">
        <f t="shared" si="0"/>
        <v>0</v>
      </c>
      <c r="C14" s="39">
        <f t="shared" si="1"/>
        <v>0</v>
      </c>
      <c r="D14" s="40">
        <f t="shared" si="2"/>
        <v>0</v>
      </c>
      <c r="E14" s="41">
        <f t="shared" si="3"/>
        <v>0</v>
      </c>
      <c r="F14" s="42">
        <v>8</v>
      </c>
      <c r="G14" s="78">
        <v>8</v>
      </c>
      <c r="H14" s="43" t="s">
        <v>158</v>
      </c>
      <c r="I14" s="12" t="s">
        <v>159</v>
      </c>
      <c r="J14" s="12" t="s">
        <v>28</v>
      </c>
      <c r="K14" s="44">
        <v>52</v>
      </c>
      <c r="L14" s="45" t="str">
        <f t="shared" si="4"/>
        <v>-</v>
      </c>
      <c r="M14" s="46"/>
      <c r="N14" s="47" t="str">
        <f t="shared" si="5"/>
        <v>-</v>
      </c>
      <c r="O14" s="46"/>
      <c r="P14" s="45" t="str">
        <f t="shared" si="6"/>
        <v>-</v>
      </c>
      <c r="Q14" s="46"/>
      <c r="R14" s="47" t="str">
        <f t="shared" si="7"/>
        <v>-</v>
      </c>
      <c r="S14" s="46"/>
      <c r="T14" s="45" t="str">
        <f t="shared" si="8"/>
        <v>-</v>
      </c>
      <c r="U14" s="46"/>
      <c r="V14" s="47" t="str">
        <f t="shared" si="9"/>
        <v>-</v>
      </c>
      <c r="W14" s="46"/>
      <c r="X14" s="45" t="str">
        <f t="shared" si="10"/>
        <v>-</v>
      </c>
      <c r="Y14" s="46"/>
      <c r="Z14" s="47" t="str">
        <f t="shared" si="11"/>
        <v>-</v>
      </c>
      <c r="AA14" s="46"/>
      <c r="AB14" s="45" t="str">
        <f t="shared" si="12"/>
        <v>-</v>
      </c>
      <c r="AC14" s="46"/>
      <c r="AD14" s="47" t="str">
        <f t="shared" si="13"/>
        <v>-</v>
      </c>
      <c r="AE14" s="46"/>
      <c r="AF14" s="45" t="str">
        <f t="shared" si="14"/>
        <v>-</v>
      </c>
      <c r="AG14" s="46"/>
      <c r="AH14" s="47" t="str">
        <f t="shared" si="15"/>
        <v>-</v>
      </c>
      <c r="AI14" s="46"/>
      <c r="AJ14" s="48"/>
      <c r="AK14" s="49"/>
      <c r="AL14" s="50"/>
      <c r="AM14" s="49"/>
      <c r="AN14" s="48"/>
      <c r="AO14" s="49"/>
      <c r="AP14" s="50"/>
      <c r="AQ14" s="49"/>
      <c r="AS14" s="52">
        <v>593595100100</v>
      </c>
      <c r="AT14" s="9">
        <v>8</v>
      </c>
      <c r="AU14" s="53">
        <f t="shared" si="16"/>
        <v>0</v>
      </c>
      <c r="AV14" s="53">
        <f t="shared" si="17"/>
        <v>0</v>
      </c>
      <c r="AW14" s="53">
        <f t="shared" si="18"/>
        <v>0</v>
      </c>
      <c r="AX14" s="53">
        <f t="shared" si="19"/>
        <v>0</v>
      </c>
      <c r="AY14" s="53">
        <f t="shared" si="20"/>
        <v>0</v>
      </c>
      <c r="AZ14" s="53">
        <f t="shared" si="21"/>
        <v>0</v>
      </c>
      <c r="BA14" s="54">
        <f t="shared" si="22"/>
        <v>0</v>
      </c>
      <c r="BB14" s="54">
        <f t="shared" si="23"/>
        <v>0</v>
      </c>
      <c r="BC14" s="54">
        <f t="shared" si="24"/>
        <v>0</v>
      </c>
      <c r="BD14" s="54">
        <f t="shared" si="25"/>
        <v>0</v>
      </c>
      <c r="BE14" s="54">
        <f t="shared" si="26"/>
        <v>0</v>
      </c>
      <c r="BF14" s="54">
        <f t="shared" si="27"/>
        <v>0</v>
      </c>
    </row>
    <row r="15" spans="1:58" s="51" customFormat="1" ht="15" customHeight="1">
      <c r="A15" s="37">
        <v>9</v>
      </c>
      <c r="B15" s="38">
        <f t="shared" si="0"/>
        <v>0</v>
      </c>
      <c r="C15" s="39">
        <f t="shared" si="1"/>
        <v>0</v>
      </c>
      <c r="D15" s="40">
        <f t="shared" si="2"/>
        <v>0</v>
      </c>
      <c r="E15" s="41">
        <f t="shared" si="3"/>
        <v>0</v>
      </c>
      <c r="F15" s="42">
        <v>9</v>
      </c>
      <c r="G15" s="78">
        <v>9</v>
      </c>
      <c r="H15" s="43" t="s">
        <v>160</v>
      </c>
      <c r="I15" s="12" t="s">
        <v>161</v>
      </c>
      <c r="J15" s="12" t="s">
        <v>29</v>
      </c>
      <c r="K15" s="44">
        <v>48</v>
      </c>
      <c r="L15" s="45" t="str">
        <f t="shared" si="4"/>
        <v>-</v>
      </c>
      <c r="M15" s="46"/>
      <c r="N15" s="47" t="str">
        <f t="shared" si="5"/>
        <v>-</v>
      </c>
      <c r="O15" s="46"/>
      <c r="P15" s="45" t="str">
        <f t="shared" si="6"/>
        <v>-</v>
      </c>
      <c r="Q15" s="46"/>
      <c r="R15" s="47" t="str">
        <f t="shared" si="7"/>
        <v>-</v>
      </c>
      <c r="S15" s="46"/>
      <c r="T15" s="45" t="str">
        <f t="shared" si="8"/>
        <v>-</v>
      </c>
      <c r="U15" s="46"/>
      <c r="V15" s="47" t="str">
        <f t="shared" si="9"/>
        <v>-</v>
      </c>
      <c r="W15" s="46"/>
      <c r="X15" s="45" t="str">
        <f t="shared" si="10"/>
        <v>-</v>
      </c>
      <c r="Y15" s="46"/>
      <c r="Z15" s="47" t="str">
        <f t="shared" si="11"/>
        <v>-</v>
      </c>
      <c r="AA15" s="46"/>
      <c r="AB15" s="45" t="str">
        <f t="shared" si="12"/>
        <v>-</v>
      </c>
      <c r="AC15" s="46"/>
      <c r="AD15" s="47" t="str">
        <f t="shared" si="13"/>
        <v>-</v>
      </c>
      <c r="AE15" s="46"/>
      <c r="AF15" s="45" t="str">
        <f t="shared" si="14"/>
        <v>-</v>
      </c>
      <c r="AG15" s="46"/>
      <c r="AH15" s="47" t="str">
        <f t="shared" si="15"/>
        <v>-</v>
      </c>
      <c r="AI15" s="46"/>
      <c r="AJ15" s="48"/>
      <c r="AK15" s="49"/>
      <c r="AL15" s="50"/>
      <c r="AM15" s="49"/>
      <c r="AN15" s="48"/>
      <c r="AO15" s="49"/>
      <c r="AP15" s="50"/>
      <c r="AQ15" s="49"/>
      <c r="AS15" s="52">
        <v>592691100100</v>
      </c>
      <c r="AT15" s="9">
        <v>9</v>
      </c>
      <c r="AU15" s="53">
        <f t="shared" si="16"/>
        <v>0</v>
      </c>
      <c r="AV15" s="53">
        <f t="shared" si="17"/>
        <v>0</v>
      </c>
      <c r="AW15" s="53">
        <f t="shared" si="18"/>
        <v>0</v>
      </c>
      <c r="AX15" s="53">
        <f t="shared" si="19"/>
        <v>0</v>
      </c>
      <c r="AY15" s="53">
        <f t="shared" si="20"/>
        <v>0</v>
      </c>
      <c r="AZ15" s="53">
        <f t="shared" si="21"/>
        <v>0</v>
      </c>
      <c r="BA15" s="54">
        <f t="shared" si="22"/>
        <v>0</v>
      </c>
      <c r="BB15" s="54">
        <f t="shared" si="23"/>
        <v>0</v>
      </c>
      <c r="BC15" s="54">
        <f t="shared" si="24"/>
        <v>0</v>
      </c>
      <c r="BD15" s="54">
        <f t="shared" si="25"/>
        <v>0</v>
      </c>
      <c r="BE15" s="54">
        <f t="shared" si="26"/>
        <v>0</v>
      </c>
      <c r="BF15" s="54">
        <f t="shared" si="27"/>
        <v>0</v>
      </c>
    </row>
    <row r="16" spans="1:58" s="51" customFormat="1" ht="15" customHeight="1">
      <c r="A16" s="37">
        <v>10</v>
      </c>
      <c r="B16" s="38">
        <f t="shared" si="0"/>
        <v>0</v>
      </c>
      <c r="C16" s="39">
        <f t="shared" si="1"/>
        <v>0</v>
      </c>
      <c r="D16" s="40">
        <f t="shared" si="2"/>
        <v>0</v>
      </c>
      <c r="E16" s="41">
        <f t="shared" si="3"/>
        <v>0</v>
      </c>
      <c r="F16" s="42">
        <v>10</v>
      </c>
      <c r="G16" s="78">
        <v>10</v>
      </c>
      <c r="H16" s="43" t="s">
        <v>162</v>
      </c>
      <c r="I16" s="12" t="s">
        <v>57</v>
      </c>
      <c r="J16" s="12" t="s">
        <v>28</v>
      </c>
      <c r="K16" s="44">
        <v>45</v>
      </c>
      <c r="L16" s="45" t="str">
        <f t="shared" si="4"/>
        <v>-</v>
      </c>
      <c r="M16" s="46"/>
      <c r="N16" s="47" t="str">
        <f t="shared" si="5"/>
        <v>-</v>
      </c>
      <c r="O16" s="46"/>
      <c r="P16" s="45" t="str">
        <f t="shared" si="6"/>
        <v>-</v>
      </c>
      <c r="Q16" s="46"/>
      <c r="R16" s="47" t="str">
        <f t="shared" si="7"/>
        <v>-</v>
      </c>
      <c r="S16" s="46"/>
      <c r="T16" s="45" t="str">
        <f t="shared" si="8"/>
        <v>-</v>
      </c>
      <c r="U16" s="46"/>
      <c r="V16" s="47" t="str">
        <f t="shared" si="9"/>
        <v>-</v>
      </c>
      <c r="W16" s="46"/>
      <c r="X16" s="45" t="str">
        <f t="shared" si="10"/>
        <v>-</v>
      </c>
      <c r="Y16" s="46"/>
      <c r="Z16" s="47" t="str">
        <f t="shared" si="11"/>
        <v>-</v>
      </c>
      <c r="AA16" s="46"/>
      <c r="AB16" s="45" t="str">
        <f t="shared" si="12"/>
        <v>-</v>
      </c>
      <c r="AC16" s="46"/>
      <c r="AD16" s="47" t="str">
        <f t="shared" si="13"/>
        <v>-</v>
      </c>
      <c r="AE16" s="46"/>
      <c r="AF16" s="45" t="str">
        <f t="shared" si="14"/>
        <v>-</v>
      </c>
      <c r="AG16" s="46"/>
      <c r="AH16" s="47" t="str">
        <f t="shared" si="15"/>
        <v>-</v>
      </c>
      <c r="AI16" s="46"/>
      <c r="AJ16" s="48"/>
      <c r="AK16" s="49"/>
      <c r="AL16" s="50"/>
      <c r="AM16" s="49"/>
      <c r="AN16" s="48"/>
      <c r="AO16" s="49"/>
      <c r="AP16" s="50"/>
      <c r="AQ16" s="49"/>
      <c r="AS16" s="52">
        <v>591691100100</v>
      </c>
      <c r="AT16" s="9">
        <v>10</v>
      </c>
      <c r="AU16" s="53">
        <f t="shared" si="16"/>
        <v>0</v>
      </c>
      <c r="AV16" s="53">
        <f t="shared" si="17"/>
        <v>0</v>
      </c>
      <c r="AW16" s="53">
        <f t="shared" si="18"/>
        <v>0</v>
      </c>
      <c r="AX16" s="53">
        <f t="shared" si="19"/>
        <v>0</v>
      </c>
      <c r="AY16" s="53">
        <f t="shared" si="20"/>
        <v>0</v>
      </c>
      <c r="AZ16" s="53">
        <f t="shared" si="21"/>
        <v>0</v>
      </c>
      <c r="BA16" s="54">
        <f t="shared" si="22"/>
        <v>0</v>
      </c>
      <c r="BB16" s="54">
        <f t="shared" si="23"/>
        <v>0</v>
      </c>
      <c r="BC16" s="54">
        <f t="shared" si="24"/>
        <v>0</v>
      </c>
      <c r="BD16" s="54">
        <f t="shared" si="25"/>
        <v>0</v>
      </c>
      <c r="BE16" s="54">
        <f t="shared" si="26"/>
        <v>0</v>
      </c>
      <c r="BF16" s="54">
        <f t="shared" si="27"/>
        <v>0</v>
      </c>
    </row>
    <row r="17" spans="1:58" s="51" customFormat="1" ht="15" customHeight="1">
      <c r="A17" s="37">
        <v>11</v>
      </c>
      <c r="B17" s="38">
        <f t="shared" si="0"/>
        <v>0</v>
      </c>
      <c r="C17" s="39">
        <f t="shared" si="1"/>
        <v>0</v>
      </c>
      <c r="D17" s="40">
        <f t="shared" si="2"/>
        <v>0</v>
      </c>
      <c r="E17" s="41">
        <f t="shared" si="3"/>
        <v>0</v>
      </c>
      <c r="F17" s="42">
        <v>11</v>
      </c>
      <c r="G17" s="78">
        <v>11</v>
      </c>
      <c r="H17" s="43" t="s">
        <v>163</v>
      </c>
      <c r="I17" s="12" t="s">
        <v>164</v>
      </c>
      <c r="J17" s="12" t="s">
        <v>27</v>
      </c>
      <c r="K17" s="44">
        <v>44</v>
      </c>
      <c r="L17" s="45" t="str">
        <f t="shared" si="4"/>
        <v>-</v>
      </c>
      <c r="M17" s="46"/>
      <c r="N17" s="47" t="str">
        <f t="shared" si="5"/>
        <v>-</v>
      </c>
      <c r="O17" s="46"/>
      <c r="P17" s="45" t="str">
        <f t="shared" si="6"/>
        <v>-</v>
      </c>
      <c r="Q17" s="46"/>
      <c r="R17" s="47" t="str">
        <f t="shared" si="7"/>
        <v>-</v>
      </c>
      <c r="S17" s="46"/>
      <c r="T17" s="45" t="str">
        <f t="shared" si="8"/>
        <v>-</v>
      </c>
      <c r="U17" s="46"/>
      <c r="V17" s="47" t="str">
        <f t="shared" si="9"/>
        <v>-</v>
      </c>
      <c r="W17" s="46"/>
      <c r="X17" s="45" t="str">
        <f t="shared" si="10"/>
        <v>-</v>
      </c>
      <c r="Y17" s="46"/>
      <c r="Z17" s="47" t="str">
        <f t="shared" si="11"/>
        <v>-</v>
      </c>
      <c r="AA17" s="46"/>
      <c r="AB17" s="45" t="str">
        <f t="shared" si="12"/>
        <v>-</v>
      </c>
      <c r="AC17" s="46"/>
      <c r="AD17" s="47" t="str">
        <f t="shared" si="13"/>
        <v>-</v>
      </c>
      <c r="AE17" s="46"/>
      <c r="AF17" s="45" t="str">
        <f t="shared" si="14"/>
        <v>-</v>
      </c>
      <c r="AG17" s="46"/>
      <c r="AH17" s="47" t="str">
        <f t="shared" si="15"/>
        <v>-</v>
      </c>
      <c r="AI17" s="46"/>
      <c r="AJ17" s="48"/>
      <c r="AK17" s="49"/>
      <c r="AL17" s="50"/>
      <c r="AM17" s="49"/>
      <c r="AN17" s="48"/>
      <c r="AO17" s="49"/>
      <c r="AP17" s="50"/>
      <c r="AQ17" s="49"/>
      <c r="AS17" s="52">
        <v>591689100100</v>
      </c>
      <c r="AT17" s="9">
        <v>11</v>
      </c>
      <c r="AU17" s="53">
        <f t="shared" si="16"/>
        <v>0</v>
      </c>
      <c r="AV17" s="53">
        <f t="shared" si="17"/>
        <v>0</v>
      </c>
      <c r="AW17" s="53">
        <f t="shared" si="18"/>
        <v>0</v>
      </c>
      <c r="AX17" s="53">
        <f t="shared" si="19"/>
        <v>0</v>
      </c>
      <c r="AY17" s="53">
        <f t="shared" si="20"/>
        <v>0</v>
      </c>
      <c r="AZ17" s="53">
        <f t="shared" si="21"/>
        <v>0</v>
      </c>
      <c r="BA17" s="54">
        <f t="shared" si="22"/>
        <v>0</v>
      </c>
      <c r="BB17" s="54">
        <f t="shared" si="23"/>
        <v>0</v>
      </c>
      <c r="BC17" s="54">
        <f t="shared" si="24"/>
        <v>0</v>
      </c>
      <c r="BD17" s="54">
        <f t="shared" si="25"/>
        <v>0</v>
      </c>
      <c r="BE17" s="54">
        <f t="shared" si="26"/>
        <v>0</v>
      </c>
      <c r="BF17" s="54">
        <f t="shared" si="27"/>
        <v>0</v>
      </c>
    </row>
    <row r="18" spans="1:58" s="51" customFormat="1" ht="15" customHeight="1">
      <c r="A18" s="37">
        <v>12</v>
      </c>
      <c r="B18" s="38">
        <f t="shared" si="0"/>
        <v>0</v>
      </c>
      <c r="C18" s="39">
        <f t="shared" si="1"/>
        <v>0</v>
      </c>
      <c r="D18" s="40">
        <f t="shared" si="2"/>
        <v>0</v>
      </c>
      <c r="E18" s="41">
        <f t="shared" si="3"/>
        <v>0</v>
      </c>
      <c r="F18" s="42">
        <v>12</v>
      </c>
      <c r="G18" s="78">
        <v>12</v>
      </c>
      <c r="H18" s="43" t="s">
        <v>165</v>
      </c>
      <c r="I18" s="12" t="s">
        <v>166</v>
      </c>
      <c r="J18" s="12" t="s">
        <v>53</v>
      </c>
      <c r="K18" s="44">
        <v>42</v>
      </c>
      <c r="L18" s="45" t="str">
        <f t="shared" si="4"/>
        <v>-</v>
      </c>
      <c r="M18" s="46"/>
      <c r="N18" s="47" t="str">
        <f t="shared" si="5"/>
        <v>-</v>
      </c>
      <c r="O18" s="46"/>
      <c r="P18" s="45" t="str">
        <f t="shared" si="6"/>
        <v>-</v>
      </c>
      <c r="Q18" s="46"/>
      <c r="R18" s="47" t="str">
        <f t="shared" si="7"/>
        <v>-</v>
      </c>
      <c r="S18" s="46"/>
      <c r="T18" s="45" t="str">
        <f t="shared" si="8"/>
        <v>-</v>
      </c>
      <c r="U18" s="46"/>
      <c r="V18" s="47" t="str">
        <f t="shared" si="9"/>
        <v>-</v>
      </c>
      <c r="W18" s="46"/>
      <c r="X18" s="45" t="str">
        <f t="shared" si="10"/>
        <v>-</v>
      </c>
      <c r="Y18" s="46"/>
      <c r="Z18" s="47" t="str">
        <f t="shared" si="11"/>
        <v>-</v>
      </c>
      <c r="AA18" s="46"/>
      <c r="AB18" s="45" t="str">
        <f t="shared" si="12"/>
        <v>-</v>
      </c>
      <c r="AC18" s="46"/>
      <c r="AD18" s="47" t="str">
        <f t="shared" si="13"/>
        <v>-</v>
      </c>
      <c r="AE18" s="46"/>
      <c r="AF18" s="45" t="str">
        <f t="shared" si="14"/>
        <v>-</v>
      </c>
      <c r="AG18" s="46"/>
      <c r="AH18" s="47" t="str">
        <f t="shared" si="15"/>
        <v>-</v>
      </c>
      <c r="AI18" s="46"/>
      <c r="AJ18" s="48"/>
      <c r="AK18" s="49"/>
      <c r="AL18" s="50"/>
      <c r="AM18" s="49"/>
      <c r="AN18" s="48"/>
      <c r="AO18" s="49"/>
      <c r="AP18" s="50"/>
      <c r="AQ18" s="49"/>
      <c r="AS18" s="52">
        <v>494591100100</v>
      </c>
      <c r="AT18" s="9">
        <v>12</v>
      </c>
      <c r="AU18" s="53">
        <f t="shared" si="16"/>
        <v>0</v>
      </c>
      <c r="AV18" s="53">
        <f t="shared" si="17"/>
        <v>0</v>
      </c>
      <c r="AW18" s="53">
        <f t="shared" si="18"/>
        <v>0</v>
      </c>
      <c r="AX18" s="53">
        <f t="shared" si="19"/>
        <v>0</v>
      </c>
      <c r="AY18" s="53">
        <f t="shared" si="20"/>
        <v>0</v>
      </c>
      <c r="AZ18" s="53">
        <f t="shared" si="21"/>
        <v>0</v>
      </c>
      <c r="BA18" s="54">
        <f t="shared" si="22"/>
        <v>0</v>
      </c>
      <c r="BB18" s="54">
        <f t="shared" si="23"/>
        <v>0</v>
      </c>
      <c r="BC18" s="54">
        <f t="shared" si="24"/>
        <v>0</v>
      </c>
      <c r="BD18" s="54">
        <f t="shared" si="25"/>
        <v>0</v>
      </c>
      <c r="BE18" s="54">
        <f t="shared" si="26"/>
        <v>0</v>
      </c>
      <c r="BF18" s="54">
        <f t="shared" si="27"/>
        <v>0</v>
      </c>
    </row>
    <row r="19" spans="1:58" s="51" customFormat="1" ht="15" customHeight="1">
      <c r="A19" s="37">
        <v>13</v>
      </c>
      <c r="B19" s="38">
        <f t="shared" si="0"/>
        <v>0</v>
      </c>
      <c r="C19" s="39">
        <f t="shared" si="1"/>
        <v>0</v>
      </c>
      <c r="D19" s="40">
        <f t="shared" si="2"/>
        <v>0</v>
      </c>
      <c r="E19" s="41">
        <f t="shared" si="3"/>
        <v>0</v>
      </c>
      <c r="F19" s="42">
        <v>13</v>
      </c>
      <c r="G19" s="78">
        <v>13</v>
      </c>
      <c r="H19" s="43" t="s">
        <v>167</v>
      </c>
      <c r="I19" s="12" t="s">
        <v>168</v>
      </c>
      <c r="J19" s="12" t="s">
        <v>27</v>
      </c>
      <c r="K19" s="44">
        <v>36</v>
      </c>
      <c r="L19" s="45" t="str">
        <f t="shared" si="4"/>
        <v>-</v>
      </c>
      <c r="M19" s="46"/>
      <c r="N19" s="47" t="str">
        <f t="shared" si="5"/>
        <v>-</v>
      </c>
      <c r="O19" s="46"/>
      <c r="P19" s="45" t="str">
        <f t="shared" si="6"/>
        <v>-</v>
      </c>
      <c r="Q19" s="46"/>
      <c r="R19" s="47" t="str">
        <f t="shared" si="7"/>
        <v>-</v>
      </c>
      <c r="S19" s="46"/>
      <c r="T19" s="45" t="str">
        <f t="shared" si="8"/>
        <v>-</v>
      </c>
      <c r="U19" s="46"/>
      <c r="V19" s="47" t="str">
        <f t="shared" si="9"/>
        <v>-</v>
      </c>
      <c r="W19" s="46"/>
      <c r="X19" s="45" t="str">
        <f t="shared" si="10"/>
        <v>-</v>
      </c>
      <c r="Y19" s="46"/>
      <c r="Z19" s="47" t="str">
        <f t="shared" si="11"/>
        <v>-</v>
      </c>
      <c r="AA19" s="46"/>
      <c r="AB19" s="45" t="str">
        <f t="shared" si="12"/>
        <v>-</v>
      </c>
      <c r="AC19" s="46"/>
      <c r="AD19" s="47" t="str">
        <f t="shared" si="13"/>
        <v>-</v>
      </c>
      <c r="AE19" s="46"/>
      <c r="AF19" s="45" t="str">
        <f t="shared" si="14"/>
        <v>-</v>
      </c>
      <c r="AG19" s="46"/>
      <c r="AH19" s="47" t="str">
        <f t="shared" si="15"/>
        <v>-</v>
      </c>
      <c r="AI19" s="46"/>
      <c r="AJ19" s="48"/>
      <c r="AK19" s="49"/>
      <c r="AL19" s="50"/>
      <c r="AM19" s="49"/>
      <c r="AN19" s="48"/>
      <c r="AO19" s="49"/>
      <c r="AP19" s="50"/>
      <c r="AQ19" s="49"/>
      <c r="AS19" s="52">
        <v>397692100100</v>
      </c>
      <c r="AT19" s="9">
        <v>13</v>
      </c>
      <c r="AU19" s="53">
        <f t="shared" si="16"/>
        <v>0</v>
      </c>
      <c r="AV19" s="53">
        <f t="shared" si="17"/>
        <v>0</v>
      </c>
      <c r="AW19" s="53">
        <f t="shared" si="18"/>
        <v>0</v>
      </c>
      <c r="AX19" s="53">
        <f t="shared" si="19"/>
        <v>0</v>
      </c>
      <c r="AY19" s="53">
        <f t="shared" si="20"/>
        <v>0</v>
      </c>
      <c r="AZ19" s="53">
        <f t="shared" si="21"/>
        <v>0</v>
      </c>
      <c r="BA19" s="54">
        <f t="shared" si="22"/>
        <v>0</v>
      </c>
      <c r="BB19" s="54">
        <f t="shared" si="23"/>
        <v>0</v>
      </c>
      <c r="BC19" s="54">
        <f t="shared" si="24"/>
        <v>0</v>
      </c>
      <c r="BD19" s="54">
        <f t="shared" si="25"/>
        <v>0</v>
      </c>
      <c r="BE19" s="54">
        <f t="shared" si="26"/>
        <v>0</v>
      </c>
      <c r="BF19" s="54">
        <f t="shared" si="27"/>
        <v>0</v>
      </c>
    </row>
    <row r="20" spans="1:58" s="51" customFormat="1" ht="15" customHeight="1">
      <c r="A20" s="37">
        <v>14</v>
      </c>
      <c r="B20" s="38">
        <f t="shared" si="0"/>
        <v>0</v>
      </c>
      <c r="C20" s="39">
        <f t="shared" si="1"/>
        <v>0</v>
      </c>
      <c r="D20" s="40">
        <f t="shared" si="2"/>
        <v>0</v>
      </c>
      <c r="E20" s="41">
        <f t="shared" si="3"/>
        <v>0</v>
      </c>
      <c r="F20" s="42">
        <v>14</v>
      </c>
      <c r="G20" s="78">
        <v>14</v>
      </c>
      <c r="H20" s="43" t="s">
        <v>169</v>
      </c>
      <c r="I20" s="12" t="s">
        <v>170</v>
      </c>
      <c r="J20" s="12" t="s">
        <v>27</v>
      </c>
      <c r="K20" s="44">
        <v>34</v>
      </c>
      <c r="L20" s="45" t="str">
        <f t="shared" si="4"/>
        <v>-</v>
      </c>
      <c r="M20" s="46"/>
      <c r="N20" s="47" t="str">
        <f t="shared" si="5"/>
        <v>-</v>
      </c>
      <c r="O20" s="46"/>
      <c r="P20" s="45" t="str">
        <f t="shared" si="6"/>
        <v>-</v>
      </c>
      <c r="Q20" s="46"/>
      <c r="R20" s="47" t="str">
        <f t="shared" si="7"/>
        <v>-</v>
      </c>
      <c r="S20" s="46"/>
      <c r="T20" s="45" t="str">
        <f t="shared" si="8"/>
        <v>-</v>
      </c>
      <c r="U20" s="46"/>
      <c r="V20" s="47" t="str">
        <f t="shared" si="9"/>
        <v>-</v>
      </c>
      <c r="W20" s="46"/>
      <c r="X20" s="45" t="str">
        <f t="shared" si="10"/>
        <v>-</v>
      </c>
      <c r="Y20" s="46"/>
      <c r="Z20" s="47" t="str">
        <f t="shared" si="11"/>
        <v>-</v>
      </c>
      <c r="AA20" s="46"/>
      <c r="AB20" s="45" t="str">
        <f t="shared" si="12"/>
        <v>-</v>
      </c>
      <c r="AC20" s="46"/>
      <c r="AD20" s="47" t="str">
        <f t="shared" si="13"/>
        <v>-</v>
      </c>
      <c r="AE20" s="46"/>
      <c r="AF20" s="45" t="str">
        <f t="shared" si="14"/>
        <v>-</v>
      </c>
      <c r="AG20" s="46"/>
      <c r="AH20" s="47" t="str">
        <f t="shared" si="15"/>
        <v>-</v>
      </c>
      <c r="AI20" s="46"/>
      <c r="AJ20" s="48"/>
      <c r="AK20" s="49"/>
      <c r="AL20" s="50"/>
      <c r="AM20" s="49"/>
      <c r="AN20" s="48"/>
      <c r="AO20" s="49"/>
      <c r="AP20" s="50"/>
      <c r="AQ20" s="49"/>
      <c r="AS20" s="52">
        <v>293690100100</v>
      </c>
      <c r="AT20" s="9">
        <v>14</v>
      </c>
      <c r="AU20" s="53">
        <f t="shared" si="16"/>
        <v>0</v>
      </c>
      <c r="AV20" s="53">
        <f t="shared" si="17"/>
        <v>0</v>
      </c>
      <c r="AW20" s="53">
        <f t="shared" si="18"/>
        <v>0</v>
      </c>
      <c r="AX20" s="53">
        <f t="shared" si="19"/>
        <v>0</v>
      </c>
      <c r="AY20" s="53">
        <f t="shared" si="20"/>
        <v>0</v>
      </c>
      <c r="AZ20" s="53">
        <f t="shared" si="21"/>
        <v>0</v>
      </c>
      <c r="BA20" s="54">
        <f t="shared" si="22"/>
        <v>0</v>
      </c>
      <c r="BB20" s="54">
        <f t="shared" si="23"/>
        <v>0</v>
      </c>
      <c r="BC20" s="54">
        <f t="shared" si="24"/>
        <v>0</v>
      </c>
      <c r="BD20" s="54">
        <f t="shared" si="25"/>
        <v>0</v>
      </c>
      <c r="BE20" s="54">
        <f t="shared" si="26"/>
        <v>0</v>
      </c>
      <c r="BF20" s="54">
        <f t="shared" si="27"/>
        <v>0</v>
      </c>
    </row>
    <row r="21" spans="1:58" s="51" customFormat="1" ht="15" customHeight="1">
      <c r="A21" s="37">
        <v>15</v>
      </c>
      <c r="B21" s="38">
        <f t="shared" si="0"/>
        <v>0</v>
      </c>
      <c r="C21" s="39">
        <f t="shared" si="1"/>
        <v>0</v>
      </c>
      <c r="D21" s="40">
        <f t="shared" si="2"/>
        <v>0</v>
      </c>
      <c r="E21" s="41">
        <f t="shared" si="3"/>
        <v>0</v>
      </c>
      <c r="F21" s="42">
        <v>15</v>
      </c>
      <c r="G21" s="78">
        <v>15</v>
      </c>
      <c r="H21" s="43" t="s">
        <v>171</v>
      </c>
      <c r="I21" s="12" t="s">
        <v>172</v>
      </c>
      <c r="J21" s="12" t="s">
        <v>28</v>
      </c>
      <c r="K21" s="44">
        <v>32</v>
      </c>
      <c r="L21" s="45" t="str">
        <f t="shared" si="4"/>
        <v>-</v>
      </c>
      <c r="M21" s="46"/>
      <c r="N21" s="47" t="str">
        <f t="shared" si="5"/>
        <v>-</v>
      </c>
      <c r="O21" s="46"/>
      <c r="P21" s="45" t="str">
        <f t="shared" si="6"/>
        <v>-</v>
      </c>
      <c r="Q21" s="46"/>
      <c r="R21" s="47" t="str">
        <f t="shared" si="7"/>
        <v>-</v>
      </c>
      <c r="S21" s="46"/>
      <c r="T21" s="45" t="str">
        <f t="shared" si="8"/>
        <v>-</v>
      </c>
      <c r="U21" s="46"/>
      <c r="V21" s="47" t="str">
        <f t="shared" si="9"/>
        <v>-</v>
      </c>
      <c r="W21" s="46"/>
      <c r="X21" s="45" t="str">
        <f t="shared" si="10"/>
        <v>-</v>
      </c>
      <c r="Y21" s="46"/>
      <c r="Z21" s="47" t="str">
        <f t="shared" si="11"/>
        <v>-</v>
      </c>
      <c r="AA21" s="46"/>
      <c r="AB21" s="45" t="str">
        <f t="shared" si="12"/>
        <v>-</v>
      </c>
      <c r="AC21" s="46"/>
      <c r="AD21" s="47" t="str">
        <f t="shared" si="13"/>
        <v>-</v>
      </c>
      <c r="AE21" s="46"/>
      <c r="AF21" s="45" t="str">
        <f t="shared" si="14"/>
        <v>-</v>
      </c>
      <c r="AG21" s="46"/>
      <c r="AH21" s="47" t="str">
        <f t="shared" si="15"/>
        <v>-</v>
      </c>
      <c r="AI21" s="46"/>
      <c r="AJ21" s="48"/>
      <c r="AK21" s="49"/>
      <c r="AL21" s="50"/>
      <c r="AM21" s="49"/>
      <c r="AN21" s="48"/>
      <c r="AO21" s="49"/>
      <c r="AP21" s="50"/>
      <c r="AQ21" s="49"/>
      <c r="AS21" s="52">
        <v>199690100100</v>
      </c>
      <c r="AT21" s="9">
        <v>15</v>
      </c>
      <c r="AU21" s="53">
        <f t="shared" si="16"/>
        <v>0</v>
      </c>
      <c r="AV21" s="53">
        <f t="shared" si="17"/>
        <v>0</v>
      </c>
      <c r="AW21" s="53">
        <f t="shared" si="18"/>
        <v>0</v>
      </c>
      <c r="AX21" s="53">
        <f t="shared" si="19"/>
        <v>0</v>
      </c>
      <c r="AY21" s="53">
        <f t="shared" si="20"/>
        <v>0</v>
      </c>
      <c r="AZ21" s="53">
        <f t="shared" si="21"/>
        <v>0</v>
      </c>
      <c r="BA21" s="54">
        <f t="shared" si="22"/>
        <v>0</v>
      </c>
      <c r="BB21" s="54">
        <f t="shared" si="23"/>
        <v>0</v>
      </c>
      <c r="BC21" s="54">
        <f t="shared" si="24"/>
        <v>0</v>
      </c>
      <c r="BD21" s="54">
        <f t="shared" si="25"/>
        <v>0</v>
      </c>
      <c r="BE21" s="54">
        <f t="shared" si="26"/>
        <v>0</v>
      </c>
      <c r="BF21" s="54">
        <f t="shared" si="27"/>
        <v>0</v>
      </c>
    </row>
    <row r="22" spans="1:58" s="51" customFormat="1" ht="15" customHeight="1">
      <c r="A22" s="37">
        <v>16</v>
      </c>
      <c r="B22" s="38">
        <f t="shared" si="0"/>
        <v>0</v>
      </c>
      <c r="C22" s="39">
        <f t="shared" si="1"/>
        <v>0</v>
      </c>
      <c r="D22" s="40">
        <f t="shared" si="2"/>
        <v>0</v>
      </c>
      <c r="E22" s="41">
        <f t="shared" si="3"/>
        <v>0</v>
      </c>
      <c r="F22" s="42">
        <v>16</v>
      </c>
      <c r="G22" s="78">
        <v>16</v>
      </c>
      <c r="H22" s="43" t="s">
        <v>173</v>
      </c>
      <c r="I22" s="12" t="s">
        <v>174</v>
      </c>
      <c r="J22" s="12" t="s">
        <v>61</v>
      </c>
      <c r="K22" s="44">
        <v>28</v>
      </c>
      <c r="L22" s="45" t="str">
        <f t="shared" si="4"/>
        <v>-</v>
      </c>
      <c r="M22" s="46"/>
      <c r="N22" s="47" t="str">
        <f t="shared" si="5"/>
        <v>-</v>
      </c>
      <c r="O22" s="46"/>
      <c r="P22" s="45" t="str">
        <f t="shared" si="6"/>
        <v>-</v>
      </c>
      <c r="Q22" s="46"/>
      <c r="R22" s="47" t="str">
        <f t="shared" si="7"/>
        <v>-</v>
      </c>
      <c r="S22" s="46"/>
      <c r="T22" s="45" t="str">
        <f t="shared" si="8"/>
        <v>-</v>
      </c>
      <c r="U22" s="46"/>
      <c r="V22" s="47" t="str">
        <f t="shared" si="9"/>
        <v>-</v>
      </c>
      <c r="W22" s="46"/>
      <c r="X22" s="45" t="str">
        <f t="shared" si="10"/>
        <v>-</v>
      </c>
      <c r="Y22" s="46"/>
      <c r="Z22" s="47" t="str">
        <f t="shared" si="11"/>
        <v>-</v>
      </c>
      <c r="AA22" s="46"/>
      <c r="AB22" s="45" t="str">
        <f t="shared" si="12"/>
        <v>-</v>
      </c>
      <c r="AC22" s="46"/>
      <c r="AD22" s="47" t="str">
        <f t="shared" si="13"/>
        <v>-</v>
      </c>
      <c r="AE22" s="46"/>
      <c r="AF22" s="45" t="str">
        <f t="shared" si="14"/>
        <v>-</v>
      </c>
      <c r="AG22" s="46"/>
      <c r="AH22" s="47" t="str">
        <f t="shared" si="15"/>
        <v>-</v>
      </c>
      <c r="AI22" s="46"/>
      <c r="AJ22" s="48"/>
      <c r="AK22" s="49"/>
      <c r="AL22" s="50"/>
      <c r="AM22" s="49"/>
      <c r="AN22" s="48"/>
      <c r="AO22" s="49"/>
      <c r="AP22" s="50"/>
      <c r="AQ22" s="49"/>
      <c r="AS22" s="52">
        <v>199489100100</v>
      </c>
      <c r="AT22" s="9">
        <v>16</v>
      </c>
      <c r="AU22" s="53">
        <f t="shared" si="16"/>
        <v>0</v>
      </c>
      <c r="AV22" s="53">
        <f t="shared" si="17"/>
        <v>0</v>
      </c>
      <c r="AW22" s="53">
        <f t="shared" si="18"/>
        <v>0</v>
      </c>
      <c r="AX22" s="53">
        <f t="shared" si="19"/>
        <v>0</v>
      </c>
      <c r="AY22" s="53">
        <f t="shared" si="20"/>
        <v>0</v>
      </c>
      <c r="AZ22" s="53">
        <f t="shared" si="21"/>
        <v>0</v>
      </c>
      <c r="BA22" s="54">
        <f t="shared" si="22"/>
        <v>0</v>
      </c>
      <c r="BB22" s="54">
        <f t="shared" si="23"/>
        <v>0</v>
      </c>
      <c r="BC22" s="54">
        <f t="shared" si="24"/>
        <v>0</v>
      </c>
      <c r="BD22" s="54">
        <f t="shared" si="25"/>
        <v>0</v>
      </c>
      <c r="BE22" s="54">
        <f t="shared" si="26"/>
        <v>0</v>
      </c>
      <c r="BF22" s="54">
        <f t="shared" si="27"/>
        <v>0</v>
      </c>
    </row>
    <row r="23" spans="1:58" s="51" customFormat="1" ht="15" customHeight="1">
      <c r="A23" s="37">
        <v>17</v>
      </c>
      <c r="B23" s="38">
        <f t="shared" si="0"/>
        <v>0</v>
      </c>
      <c r="C23" s="39">
        <f t="shared" si="1"/>
        <v>0</v>
      </c>
      <c r="D23" s="40">
        <f t="shared" si="2"/>
        <v>0</v>
      </c>
      <c r="E23" s="41">
        <f t="shared" si="3"/>
        <v>0</v>
      </c>
      <c r="F23" s="42">
        <v>17</v>
      </c>
      <c r="G23" s="78">
        <v>17</v>
      </c>
      <c r="H23" s="43" t="s">
        <v>175</v>
      </c>
      <c r="I23" s="12" t="s">
        <v>176</v>
      </c>
      <c r="J23" s="12" t="s">
        <v>27</v>
      </c>
      <c r="K23" s="44">
        <v>27</v>
      </c>
      <c r="L23" s="45" t="str">
        <f t="shared" si="4"/>
        <v>-</v>
      </c>
      <c r="M23" s="46"/>
      <c r="N23" s="47" t="str">
        <f t="shared" si="5"/>
        <v>-</v>
      </c>
      <c r="O23" s="46"/>
      <c r="P23" s="45" t="str">
        <f t="shared" si="6"/>
        <v>-</v>
      </c>
      <c r="Q23" s="46"/>
      <c r="R23" s="47" t="str">
        <f t="shared" si="7"/>
        <v>-</v>
      </c>
      <c r="S23" s="46"/>
      <c r="T23" s="45" t="str">
        <f t="shared" si="8"/>
        <v>-</v>
      </c>
      <c r="U23" s="46"/>
      <c r="V23" s="47" t="str">
        <f t="shared" si="9"/>
        <v>-</v>
      </c>
      <c r="W23" s="46"/>
      <c r="X23" s="45" t="str">
        <f t="shared" si="10"/>
        <v>-</v>
      </c>
      <c r="Y23" s="46"/>
      <c r="Z23" s="47" t="str">
        <f t="shared" si="11"/>
        <v>-</v>
      </c>
      <c r="AA23" s="46"/>
      <c r="AB23" s="45" t="str">
        <f t="shared" si="12"/>
        <v>-</v>
      </c>
      <c r="AC23" s="46"/>
      <c r="AD23" s="47" t="str">
        <f t="shared" si="13"/>
        <v>-</v>
      </c>
      <c r="AE23" s="46"/>
      <c r="AF23" s="45" t="str">
        <f t="shared" si="14"/>
        <v>-</v>
      </c>
      <c r="AG23" s="46"/>
      <c r="AH23" s="47" t="str">
        <f t="shared" si="15"/>
        <v>-</v>
      </c>
      <c r="AI23" s="46"/>
      <c r="AJ23" s="48"/>
      <c r="AK23" s="49"/>
      <c r="AL23" s="50"/>
      <c r="AM23" s="49"/>
      <c r="AN23" s="48"/>
      <c r="AO23" s="49"/>
      <c r="AP23" s="50"/>
      <c r="AQ23" s="49"/>
      <c r="AS23" s="52">
        <v>199394100100</v>
      </c>
      <c r="AT23" s="9">
        <v>17</v>
      </c>
      <c r="AU23" s="53">
        <f t="shared" si="16"/>
        <v>0</v>
      </c>
      <c r="AV23" s="53">
        <f t="shared" si="17"/>
        <v>0</v>
      </c>
      <c r="AW23" s="53">
        <f t="shared" si="18"/>
        <v>0</v>
      </c>
      <c r="AX23" s="53">
        <f t="shared" si="19"/>
        <v>0</v>
      </c>
      <c r="AY23" s="53">
        <f t="shared" si="20"/>
        <v>0</v>
      </c>
      <c r="AZ23" s="53">
        <f t="shared" si="21"/>
        <v>0</v>
      </c>
      <c r="BA23" s="54">
        <f t="shared" si="22"/>
        <v>0</v>
      </c>
      <c r="BB23" s="54">
        <f t="shared" si="23"/>
        <v>0</v>
      </c>
      <c r="BC23" s="54">
        <f t="shared" si="24"/>
        <v>0</v>
      </c>
      <c r="BD23" s="54">
        <f t="shared" si="25"/>
        <v>0</v>
      </c>
      <c r="BE23" s="54">
        <f t="shared" si="26"/>
        <v>0</v>
      </c>
      <c r="BF23" s="54">
        <f t="shared" si="27"/>
        <v>0</v>
      </c>
    </row>
    <row r="24" spans="1:58" s="51" customFormat="1" ht="15" customHeight="1">
      <c r="A24" s="37">
        <v>18</v>
      </c>
      <c r="B24" s="38">
        <f t="shared" si="0"/>
        <v>0</v>
      </c>
      <c r="C24" s="39">
        <f t="shared" si="1"/>
        <v>0</v>
      </c>
      <c r="D24" s="40">
        <f t="shared" si="2"/>
        <v>0</v>
      </c>
      <c r="E24" s="41">
        <f t="shared" si="3"/>
        <v>0</v>
      </c>
      <c r="F24" s="42">
        <v>18</v>
      </c>
      <c r="G24" s="78">
        <v>18</v>
      </c>
      <c r="H24" s="43" t="s">
        <v>177</v>
      </c>
      <c r="I24" s="12" t="s">
        <v>178</v>
      </c>
      <c r="J24" s="12" t="s">
        <v>49</v>
      </c>
      <c r="K24" s="44">
        <v>25</v>
      </c>
      <c r="L24" s="45" t="str">
        <f t="shared" si="4"/>
        <v>-</v>
      </c>
      <c r="M24" s="46"/>
      <c r="N24" s="47" t="str">
        <f t="shared" si="5"/>
        <v>-</v>
      </c>
      <c r="O24" s="46"/>
      <c r="P24" s="45" t="str">
        <f t="shared" si="6"/>
        <v>-</v>
      </c>
      <c r="Q24" s="46"/>
      <c r="R24" s="47" t="str">
        <f t="shared" si="7"/>
        <v>-</v>
      </c>
      <c r="S24" s="46"/>
      <c r="T24" s="45" t="str">
        <f t="shared" si="8"/>
        <v>-</v>
      </c>
      <c r="U24" s="46"/>
      <c r="V24" s="47" t="str">
        <f t="shared" si="9"/>
        <v>-</v>
      </c>
      <c r="W24" s="46"/>
      <c r="X24" s="45" t="str">
        <f t="shared" si="10"/>
        <v>-</v>
      </c>
      <c r="Y24" s="46"/>
      <c r="Z24" s="47" t="str">
        <f t="shared" si="11"/>
        <v>-</v>
      </c>
      <c r="AA24" s="46"/>
      <c r="AB24" s="45" t="str">
        <f t="shared" si="12"/>
        <v>-</v>
      </c>
      <c r="AC24" s="46"/>
      <c r="AD24" s="47" t="str">
        <f t="shared" si="13"/>
        <v>-</v>
      </c>
      <c r="AE24" s="46"/>
      <c r="AF24" s="45" t="str">
        <f t="shared" si="14"/>
        <v>-</v>
      </c>
      <c r="AG24" s="46"/>
      <c r="AH24" s="47" t="str">
        <f t="shared" si="15"/>
        <v>-</v>
      </c>
      <c r="AI24" s="46"/>
      <c r="AJ24" s="48"/>
      <c r="AK24" s="49"/>
      <c r="AL24" s="50"/>
      <c r="AM24" s="49"/>
      <c r="AN24" s="48"/>
      <c r="AO24" s="49"/>
      <c r="AP24" s="50"/>
      <c r="AQ24" s="49"/>
      <c r="AS24" s="52">
        <v>197492100100</v>
      </c>
      <c r="AT24" s="9">
        <v>18</v>
      </c>
      <c r="AU24" s="53">
        <f t="shared" si="16"/>
        <v>0</v>
      </c>
      <c r="AV24" s="53">
        <f t="shared" si="17"/>
        <v>0</v>
      </c>
      <c r="AW24" s="53">
        <f t="shared" si="18"/>
        <v>0</v>
      </c>
      <c r="AX24" s="53">
        <f t="shared" si="19"/>
        <v>0</v>
      </c>
      <c r="AY24" s="53">
        <f t="shared" si="20"/>
        <v>0</v>
      </c>
      <c r="AZ24" s="53">
        <f t="shared" si="21"/>
        <v>0</v>
      </c>
      <c r="BA24" s="54">
        <f t="shared" si="22"/>
        <v>0</v>
      </c>
      <c r="BB24" s="54">
        <f t="shared" si="23"/>
        <v>0</v>
      </c>
      <c r="BC24" s="54">
        <f t="shared" si="24"/>
        <v>0</v>
      </c>
      <c r="BD24" s="54">
        <f t="shared" si="25"/>
        <v>0</v>
      </c>
      <c r="BE24" s="54">
        <f t="shared" si="26"/>
        <v>0</v>
      </c>
      <c r="BF24" s="54">
        <f t="shared" si="27"/>
        <v>0</v>
      </c>
    </row>
    <row r="25" spans="1:58" s="51" customFormat="1" ht="15" customHeight="1">
      <c r="A25" s="37">
        <v>19</v>
      </c>
      <c r="B25" s="38">
        <f t="shared" si="0"/>
        <v>0</v>
      </c>
      <c r="C25" s="39">
        <f t="shared" si="1"/>
        <v>0</v>
      </c>
      <c r="D25" s="40">
        <f t="shared" si="2"/>
        <v>0</v>
      </c>
      <c r="E25" s="41">
        <f t="shared" si="3"/>
        <v>0</v>
      </c>
      <c r="F25" s="42">
        <v>19</v>
      </c>
      <c r="G25" s="78">
        <v>19</v>
      </c>
      <c r="H25" s="43" t="s">
        <v>179</v>
      </c>
      <c r="I25" s="12" t="s">
        <v>54</v>
      </c>
      <c r="J25" s="12" t="s">
        <v>27</v>
      </c>
      <c r="K25" s="44">
        <v>24</v>
      </c>
      <c r="L25" s="45" t="str">
        <f t="shared" si="4"/>
        <v>-</v>
      </c>
      <c r="M25" s="46"/>
      <c r="N25" s="47" t="str">
        <f t="shared" si="5"/>
        <v>-</v>
      </c>
      <c r="O25" s="46"/>
      <c r="P25" s="45" t="str">
        <f t="shared" si="6"/>
        <v>-</v>
      </c>
      <c r="Q25" s="46"/>
      <c r="R25" s="47" t="str">
        <f t="shared" si="7"/>
        <v>-</v>
      </c>
      <c r="S25" s="46">
        <v>0</v>
      </c>
      <c r="T25" s="45" t="str">
        <f t="shared" si="8"/>
        <v>-</v>
      </c>
      <c r="U25" s="46"/>
      <c r="V25" s="47" t="str">
        <f t="shared" si="9"/>
        <v>-</v>
      </c>
      <c r="W25" s="46"/>
      <c r="X25" s="45" t="str">
        <f t="shared" si="10"/>
        <v>-</v>
      </c>
      <c r="Y25" s="46"/>
      <c r="Z25" s="47" t="str">
        <f t="shared" si="11"/>
        <v>-</v>
      </c>
      <c r="AA25" s="46"/>
      <c r="AB25" s="45" t="str">
        <f t="shared" si="12"/>
        <v>-</v>
      </c>
      <c r="AC25" s="46"/>
      <c r="AD25" s="47" t="str">
        <f t="shared" si="13"/>
        <v>-</v>
      </c>
      <c r="AE25" s="46"/>
      <c r="AF25" s="45" t="str">
        <f t="shared" si="14"/>
        <v>-</v>
      </c>
      <c r="AG25" s="46"/>
      <c r="AH25" s="47" t="str">
        <f t="shared" si="15"/>
        <v>-</v>
      </c>
      <c r="AI25" s="46"/>
      <c r="AJ25" s="48"/>
      <c r="AK25" s="49"/>
      <c r="AL25" s="50"/>
      <c r="AM25" s="49"/>
      <c r="AN25" s="48"/>
      <c r="AO25" s="49"/>
      <c r="AP25" s="50"/>
      <c r="AQ25" s="49"/>
      <c r="AS25" s="52">
        <v>100394100100</v>
      </c>
      <c r="AT25" s="9">
        <v>19</v>
      </c>
      <c r="AU25" s="53">
        <f t="shared" si="16"/>
        <v>0</v>
      </c>
      <c r="AV25" s="53">
        <f t="shared" si="17"/>
        <v>0</v>
      </c>
      <c r="AW25" s="53">
        <f t="shared" si="18"/>
        <v>0</v>
      </c>
      <c r="AX25" s="53">
        <f t="shared" si="19"/>
        <v>0</v>
      </c>
      <c r="AY25" s="53">
        <f t="shared" si="20"/>
        <v>0</v>
      </c>
      <c r="AZ25" s="53">
        <f t="shared" si="21"/>
        <v>0</v>
      </c>
      <c r="BA25" s="54">
        <f t="shared" si="22"/>
        <v>0</v>
      </c>
      <c r="BB25" s="54">
        <f t="shared" si="23"/>
        <v>0</v>
      </c>
      <c r="BC25" s="54">
        <f t="shared" si="24"/>
        <v>0</v>
      </c>
      <c r="BD25" s="54">
        <f t="shared" si="25"/>
        <v>0</v>
      </c>
      <c r="BE25" s="54">
        <f t="shared" si="26"/>
        <v>0</v>
      </c>
      <c r="BF25" s="54">
        <f t="shared" si="27"/>
        <v>0</v>
      </c>
    </row>
    <row r="26" spans="1:58" s="74" customFormat="1" ht="15" customHeight="1" thickBot="1">
      <c r="A26" s="62">
        <v>20</v>
      </c>
      <c r="B26" s="63">
        <f t="shared" si="0"/>
        <v>0</v>
      </c>
      <c r="C26" s="64">
        <f t="shared" si="1"/>
        <v>0</v>
      </c>
      <c r="D26" s="65">
        <f t="shared" si="2"/>
        <v>0</v>
      </c>
      <c r="E26" s="66">
        <f t="shared" si="3"/>
        <v>0</v>
      </c>
      <c r="F26" s="67">
        <v>20</v>
      </c>
      <c r="G26" s="79">
        <v>20</v>
      </c>
      <c r="H26" s="68" t="s">
        <v>180</v>
      </c>
      <c r="I26" s="69" t="s">
        <v>181</v>
      </c>
      <c r="J26" s="69" t="s">
        <v>49</v>
      </c>
      <c r="K26" s="70">
        <v>23</v>
      </c>
      <c r="L26" s="71" t="str">
        <f t="shared" si="4"/>
        <v>-</v>
      </c>
      <c r="M26" s="72"/>
      <c r="N26" s="73" t="str">
        <f t="shared" si="5"/>
        <v>-</v>
      </c>
      <c r="O26" s="72"/>
      <c r="P26" s="71" t="str">
        <f t="shared" si="6"/>
        <v>-</v>
      </c>
      <c r="Q26" s="72"/>
      <c r="R26" s="73" t="str">
        <f t="shared" si="7"/>
        <v>-</v>
      </c>
      <c r="S26" s="72"/>
      <c r="T26" s="71" t="str">
        <f t="shared" si="8"/>
        <v>-</v>
      </c>
      <c r="U26" s="72"/>
      <c r="V26" s="73" t="str">
        <f t="shared" si="9"/>
        <v>-</v>
      </c>
      <c r="W26" s="72"/>
      <c r="X26" s="71" t="str">
        <f t="shared" si="10"/>
        <v>-</v>
      </c>
      <c r="Y26" s="72"/>
      <c r="Z26" s="73" t="str">
        <f t="shared" si="11"/>
        <v>-</v>
      </c>
      <c r="AA26" s="72"/>
      <c r="AB26" s="71" t="str">
        <f t="shared" si="12"/>
        <v>-</v>
      </c>
      <c r="AC26" s="72"/>
      <c r="AD26" s="73" t="str">
        <f t="shared" si="13"/>
        <v>-</v>
      </c>
      <c r="AE26" s="72"/>
      <c r="AF26" s="71" t="str">
        <f t="shared" si="14"/>
        <v>-</v>
      </c>
      <c r="AG26" s="72"/>
      <c r="AH26" s="73" t="str">
        <f t="shared" si="15"/>
        <v>-</v>
      </c>
      <c r="AI26" s="72"/>
      <c r="AU26" s="75">
        <f t="shared" si="16"/>
        <v>0</v>
      </c>
      <c r="AV26" s="75">
        <f t="shared" si="17"/>
        <v>0</v>
      </c>
      <c r="AW26" s="75">
        <f t="shared" si="18"/>
        <v>0</v>
      </c>
      <c r="AX26" s="75">
        <f t="shared" si="19"/>
        <v>0</v>
      </c>
      <c r="AY26" s="75">
        <f t="shared" si="20"/>
        <v>0</v>
      </c>
      <c r="AZ26" s="75">
        <f t="shared" si="21"/>
        <v>0</v>
      </c>
      <c r="BA26" s="76">
        <f t="shared" si="22"/>
        <v>0</v>
      </c>
      <c r="BB26" s="76">
        <f t="shared" si="23"/>
        <v>0</v>
      </c>
      <c r="BC26" s="76">
        <f t="shared" si="24"/>
        <v>0</v>
      </c>
      <c r="BD26" s="76">
        <f t="shared" si="25"/>
        <v>0</v>
      </c>
      <c r="BE26" s="76">
        <f t="shared" si="26"/>
        <v>0</v>
      </c>
      <c r="BF26" s="76">
        <f t="shared" si="27"/>
        <v>0</v>
      </c>
    </row>
    <row r="27" spans="1:58" s="51" customFormat="1" ht="15" customHeight="1">
      <c r="A27" s="37">
        <v>21</v>
      </c>
      <c r="B27" s="38">
        <f t="shared" si="0"/>
        <v>0</v>
      </c>
      <c r="C27" s="39">
        <f t="shared" si="1"/>
        <v>0</v>
      </c>
      <c r="D27" s="40">
        <f t="shared" si="2"/>
        <v>0</v>
      </c>
      <c r="E27" s="41">
        <f t="shared" si="3"/>
        <v>0</v>
      </c>
      <c r="F27" s="42">
        <v>21</v>
      </c>
      <c r="G27" s="78">
        <v>21</v>
      </c>
      <c r="H27" s="43" t="s">
        <v>182</v>
      </c>
      <c r="I27" s="12" t="s">
        <v>183</v>
      </c>
      <c r="J27" s="12" t="s">
        <v>42</v>
      </c>
      <c r="K27" s="44">
        <v>22</v>
      </c>
      <c r="L27" s="45" t="str">
        <f t="shared" si="4"/>
        <v>-</v>
      </c>
      <c r="M27" s="46"/>
      <c r="N27" s="47" t="str">
        <f t="shared" si="5"/>
        <v>-</v>
      </c>
      <c r="O27" s="46"/>
      <c r="P27" s="45" t="str">
        <f t="shared" si="6"/>
        <v>-</v>
      </c>
      <c r="Q27" s="46"/>
      <c r="R27" s="47" t="str">
        <f t="shared" si="7"/>
        <v>-</v>
      </c>
      <c r="S27" s="46"/>
      <c r="T27" s="45" t="str">
        <f t="shared" si="8"/>
        <v>-</v>
      </c>
      <c r="U27" s="46"/>
      <c r="V27" s="47" t="str">
        <f t="shared" si="9"/>
        <v>-</v>
      </c>
      <c r="W27" s="46"/>
      <c r="X27" s="45" t="str">
        <f t="shared" si="10"/>
        <v>-</v>
      </c>
      <c r="Y27" s="46"/>
      <c r="Z27" s="47" t="str">
        <f t="shared" si="11"/>
        <v>-</v>
      </c>
      <c r="AA27" s="46"/>
      <c r="AB27" s="45" t="str">
        <f t="shared" si="12"/>
        <v>-</v>
      </c>
      <c r="AC27" s="46"/>
      <c r="AD27" s="47" t="str">
        <f t="shared" si="13"/>
        <v>-</v>
      </c>
      <c r="AE27" s="46"/>
      <c r="AF27" s="45" t="str">
        <f t="shared" si="14"/>
        <v>-</v>
      </c>
      <c r="AG27" s="46"/>
      <c r="AH27" s="47" t="str">
        <f t="shared" si="15"/>
        <v>-</v>
      </c>
      <c r="AI27" s="46"/>
      <c r="AU27" s="53">
        <f t="shared" si="16"/>
        <v>0</v>
      </c>
      <c r="AV27" s="53">
        <f t="shared" si="17"/>
        <v>0</v>
      </c>
      <c r="AW27" s="53">
        <f t="shared" si="18"/>
        <v>0</v>
      </c>
      <c r="AX27" s="53">
        <f t="shared" si="19"/>
        <v>0</v>
      </c>
      <c r="AY27" s="53">
        <f t="shared" si="20"/>
        <v>0</v>
      </c>
      <c r="AZ27" s="53">
        <f t="shared" si="21"/>
        <v>0</v>
      </c>
      <c r="BA27" s="54">
        <f t="shared" si="22"/>
        <v>0</v>
      </c>
      <c r="BB27" s="54">
        <f t="shared" si="23"/>
        <v>0</v>
      </c>
      <c r="BC27" s="54">
        <f t="shared" si="24"/>
        <v>0</v>
      </c>
      <c r="BD27" s="54">
        <f t="shared" si="25"/>
        <v>0</v>
      </c>
      <c r="BE27" s="54">
        <f t="shared" si="26"/>
        <v>0</v>
      </c>
      <c r="BF27" s="54">
        <f t="shared" si="27"/>
        <v>0</v>
      </c>
    </row>
    <row r="28" spans="1:58" s="51" customFormat="1" ht="15" customHeight="1">
      <c r="A28" s="37">
        <v>22</v>
      </c>
      <c r="B28" s="38">
        <f t="shared" si="0"/>
        <v>0</v>
      </c>
      <c r="C28" s="39">
        <f t="shared" si="1"/>
        <v>0</v>
      </c>
      <c r="D28" s="40">
        <f t="shared" si="2"/>
        <v>0</v>
      </c>
      <c r="E28" s="41">
        <f t="shared" si="3"/>
        <v>0</v>
      </c>
      <c r="F28" s="42">
        <v>22</v>
      </c>
      <c r="G28" s="78">
        <v>22</v>
      </c>
      <c r="H28" s="43" t="s">
        <v>184</v>
      </c>
      <c r="I28" s="12" t="s">
        <v>185</v>
      </c>
      <c r="J28" s="12" t="s">
        <v>27</v>
      </c>
      <c r="K28" s="44">
        <v>21</v>
      </c>
      <c r="L28" s="45" t="str">
        <f t="shared" si="4"/>
        <v>-</v>
      </c>
      <c r="M28" s="46"/>
      <c r="N28" s="47" t="str">
        <f t="shared" si="5"/>
        <v>-</v>
      </c>
      <c r="O28" s="46"/>
      <c r="P28" s="45" t="str">
        <f t="shared" si="6"/>
        <v>-</v>
      </c>
      <c r="Q28" s="46"/>
      <c r="R28" s="47" t="str">
        <f t="shared" si="7"/>
        <v>-</v>
      </c>
      <c r="S28" s="46"/>
      <c r="T28" s="45" t="str">
        <f t="shared" si="8"/>
        <v>-</v>
      </c>
      <c r="U28" s="46"/>
      <c r="V28" s="47" t="str">
        <f t="shared" si="9"/>
        <v>-</v>
      </c>
      <c r="W28" s="46"/>
      <c r="X28" s="45" t="str">
        <f t="shared" si="10"/>
        <v>-</v>
      </c>
      <c r="Y28" s="46"/>
      <c r="Z28" s="47" t="str">
        <f t="shared" si="11"/>
        <v>-</v>
      </c>
      <c r="AA28" s="46"/>
      <c r="AB28" s="45" t="str">
        <f t="shared" si="12"/>
        <v>-</v>
      </c>
      <c r="AC28" s="46"/>
      <c r="AD28" s="47" t="str">
        <f t="shared" si="13"/>
        <v>-</v>
      </c>
      <c r="AE28" s="46"/>
      <c r="AF28" s="45" t="str">
        <f t="shared" si="14"/>
        <v>-</v>
      </c>
      <c r="AG28" s="46"/>
      <c r="AH28" s="47" t="str">
        <f t="shared" si="15"/>
        <v>-</v>
      </c>
      <c r="AI28" s="46"/>
      <c r="AU28" s="53">
        <f t="shared" si="16"/>
        <v>0</v>
      </c>
      <c r="AV28" s="53">
        <f t="shared" si="17"/>
        <v>0</v>
      </c>
      <c r="AW28" s="53">
        <f t="shared" si="18"/>
        <v>0</v>
      </c>
      <c r="AX28" s="53">
        <f t="shared" si="19"/>
        <v>0</v>
      </c>
      <c r="AY28" s="53">
        <f t="shared" si="20"/>
        <v>0</v>
      </c>
      <c r="AZ28" s="53">
        <f t="shared" si="21"/>
        <v>0</v>
      </c>
      <c r="BA28" s="54">
        <f t="shared" si="22"/>
        <v>0</v>
      </c>
      <c r="BB28" s="54">
        <f t="shared" si="23"/>
        <v>0</v>
      </c>
      <c r="BC28" s="54">
        <f t="shared" si="24"/>
        <v>0</v>
      </c>
      <c r="BD28" s="54">
        <f t="shared" si="25"/>
        <v>0</v>
      </c>
      <c r="BE28" s="54">
        <f t="shared" si="26"/>
        <v>0</v>
      </c>
      <c r="BF28" s="54">
        <f t="shared" si="27"/>
        <v>0</v>
      </c>
    </row>
    <row r="29" spans="1:58" s="51" customFormat="1" ht="15" customHeight="1">
      <c r="A29" s="37">
        <v>23</v>
      </c>
      <c r="B29" s="38">
        <f t="shared" si="0"/>
        <v>0</v>
      </c>
      <c r="C29" s="39">
        <f t="shared" si="1"/>
        <v>0</v>
      </c>
      <c r="D29" s="40">
        <f t="shared" si="2"/>
        <v>0</v>
      </c>
      <c r="E29" s="41">
        <f t="shared" si="3"/>
        <v>0</v>
      </c>
      <c r="F29" s="42">
        <v>23</v>
      </c>
      <c r="G29" s="78">
        <v>23</v>
      </c>
      <c r="H29" s="43" t="s">
        <v>186</v>
      </c>
      <c r="I29" s="12" t="s">
        <v>52</v>
      </c>
      <c r="J29" s="12" t="s">
        <v>42</v>
      </c>
      <c r="K29" s="44">
        <v>20</v>
      </c>
      <c r="L29" s="45" t="str">
        <f t="shared" si="4"/>
        <v>-</v>
      </c>
      <c r="M29" s="46"/>
      <c r="N29" s="47" t="str">
        <f t="shared" si="5"/>
        <v>-</v>
      </c>
      <c r="O29" s="46"/>
      <c r="P29" s="45" t="str">
        <f t="shared" si="6"/>
        <v>-</v>
      </c>
      <c r="Q29" s="46"/>
      <c r="R29" s="47" t="str">
        <f t="shared" si="7"/>
        <v>-</v>
      </c>
      <c r="S29" s="46"/>
      <c r="T29" s="45" t="str">
        <f t="shared" si="8"/>
        <v>-</v>
      </c>
      <c r="U29" s="46"/>
      <c r="V29" s="47" t="str">
        <f t="shared" si="9"/>
        <v>-</v>
      </c>
      <c r="W29" s="46"/>
      <c r="X29" s="45" t="str">
        <f t="shared" si="10"/>
        <v>-</v>
      </c>
      <c r="Y29" s="46"/>
      <c r="Z29" s="47" t="str">
        <f t="shared" si="11"/>
        <v>-</v>
      </c>
      <c r="AA29" s="46"/>
      <c r="AB29" s="45" t="str">
        <f t="shared" si="12"/>
        <v>-</v>
      </c>
      <c r="AC29" s="46"/>
      <c r="AD29" s="47" t="str">
        <f t="shared" si="13"/>
        <v>-</v>
      </c>
      <c r="AE29" s="46"/>
      <c r="AF29" s="45" t="str">
        <f t="shared" si="14"/>
        <v>-</v>
      </c>
      <c r="AG29" s="46"/>
      <c r="AH29" s="47" t="str">
        <f t="shared" si="15"/>
        <v>-</v>
      </c>
      <c r="AI29" s="46"/>
      <c r="AU29" s="53">
        <f t="shared" si="16"/>
        <v>0</v>
      </c>
      <c r="AV29" s="53">
        <f t="shared" si="17"/>
        <v>0</v>
      </c>
      <c r="AW29" s="53">
        <f t="shared" si="18"/>
        <v>0</v>
      </c>
      <c r="AX29" s="53">
        <f t="shared" si="19"/>
        <v>0</v>
      </c>
      <c r="AY29" s="53">
        <f t="shared" si="20"/>
        <v>0</v>
      </c>
      <c r="AZ29" s="53">
        <f t="shared" si="21"/>
        <v>0</v>
      </c>
      <c r="BA29" s="54">
        <f t="shared" si="22"/>
        <v>0</v>
      </c>
      <c r="BB29" s="54">
        <f t="shared" si="23"/>
        <v>0</v>
      </c>
      <c r="BC29" s="54">
        <f t="shared" si="24"/>
        <v>0</v>
      </c>
      <c r="BD29" s="54">
        <f t="shared" si="25"/>
        <v>0</v>
      </c>
      <c r="BE29" s="54">
        <f t="shared" si="26"/>
        <v>0</v>
      </c>
      <c r="BF29" s="54">
        <f t="shared" si="27"/>
        <v>0</v>
      </c>
    </row>
    <row r="30" spans="1:58" s="51" customFormat="1" ht="15" customHeight="1">
      <c r="A30" s="37">
        <v>24</v>
      </c>
      <c r="B30" s="38">
        <f t="shared" si="0"/>
        <v>0</v>
      </c>
      <c r="C30" s="39">
        <f t="shared" si="1"/>
        <v>0</v>
      </c>
      <c r="D30" s="40">
        <f t="shared" si="2"/>
        <v>0</v>
      </c>
      <c r="E30" s="41">
        <f t="shared" si="3"/>
        <v>0</v>
      </c>
      <c r="F30" s="42">
        <v>24</v>
      </c>
      <c r="G30" s="78">
        <v>24</v>
      </c>
      <c r="H30" s="43" t="s">
        <v>177</v>
      </c>
      <c r="I30" s="12" t="s">
        <v>51</v>
      </c>
      <c r="J30" s="12" t="s">
        <v>49</v>
      </c>
      <c r="K30" s="44">
        <v>19</v>
      </c>
      <c r="L30" s="45" t="str">
        <f t="shared" si="4"/>
        <v>-</v>
      </c>
      <c r="M30" s="46"/>
      <c r="N30" s="47" t="str">
        <f t="shared" si="5"/>
        <v>-</v>
      </c>
      <c r="O30" s="46"/>
      <c r="P30" s="45" t="str">
        <f t="shared" si="6"/>
        <v>-</v>
      </c>
      <c r="Q30" s="46"/>
      <c r="R30" s="47" t="str">
        <f t="shared" si="7"/>
        <v>-</v>
      </c>
      <c r="S30" s="46"/>
      <c r="T30" s="45" t="str">
        <f t="shared" si="8"/>
        <v>-</v>
      </c>
      <c r="U30" s="46"/>
      <c r="V30" s="47" t="str">
        <f t="shared" si="9"/>
        <v>-</v>
      </c>
      <c r="W30" s="46"/>
      <c r="X30" s="45" t="str">
        <f t="shared" si="10"/>
        <v>-</v>
      </c>
      <c r="Y30" s="46"/>
      <c r="Z30" s="47" t="str">
        <f t="shared" si="11"/>
        <v>-</v>
      </c>
      <c r="AA30" s="46"/>
      <c r="AB30" s="45" t="str">
        <f t="shared" si="12"/>
        <v>-</v>
      </c>
      <c r="AC30" s="46"/>
      <c r="AD30" s="47" t="str">
        <f t="shared" si="13"/>
        <v>-</v>
      </c>
      <c r="AE30" s="46"/>
      <c r="AF30" s="45" t="str">
        <f t="shared" si="14"/>
        <v>-</v>
      </c>
      <c r="AG30" s="46"/>
      <c r="AH30" s="47" t="str">
        <f t="shared" si="15"/>
        <v>-</v>
      </c>
      <c r="AI30" s="46"/>
      <c r="AU30" s="53">
        <f t="shared" si="16"/>
        <v>0</v>
      </c>
      <c r="AV30" s="53">
        <f t="shared" si="17"/>
        <v>0</v>
      </c>
      <c r="AW30" s="53">
        <f t="shared" si="18"/>
        <v>0</v>
      </c>
      <c r="AX30" s="53">
        <f t="shared" si="19"/>
        <v>0</v>
      </c>
      <c r="AY30" s="53">
        <f t="shared" si="20"/>
        <v>0</v>
      </c>
      <c r="AZ30" s="53">
        <f t="shared" si="21"/>
        <v>0</v>
      </c>
      <c r="BA30" s="54">
        <f t="shared" si="22"/>
        <v>0</v>
      </c>
      <c r="BB30" s="54">
        <f t="shared" si="23"/>
        <v>0</v>
      </c>
      <c r="BC30" s="54">
        <f t="shared" si="24"/>
        <v>0</v>
      </c>
      <c r="BD30" s="54">
        <f t="shared" si="25"/>
        <v>0</v>
      </c>
      <c r="BE30" s="54">
        <f t="shared" si="26"/>
        <v>0</v>
      </c>
      <c r="BF30" s="54">
        <f t="shared" si="27"/>
        <v>0</v>
      </c>
    </row>
    <row r="31" spans="1:58" s="51" customFormat="1" ht="15" customHeight="1">
      <c r="A31" s="37">
        <v>25</v>
      </c>
      <c r="B31" s="38">
        <f t="shared" si="0"/>
        <v>0</v>
      </c>
      <c r="C31" s="39">
        <f t="shared" si="1"/>
        <v>0</v>
      </c>
      <c r="D31" s="40">
        <f t="shared" si="2"/>
        <v>0</v>
      </c>
      <c r="E31" s="41">
        <f t="shared" si="3"/>
        <v>0</v>
      </c>
      <c r="F31" s="42">
        <v>25</v>
      </c>
      <c r="G31" s="78">
        <v>25</v>
      </c>
      <c r="H31" s="43" t="s">
        <v>187</v>
      </c>
      <c r="I31" s="12" t="s">
        <v>188</v>
      </c>
      <c r="J31" s="12" t="s">
        <v>27</v>
      </c>
      <c r="K31" s="44">
        <v>18</v>
      </c>
      <c r="L31" s="45" t="str">
        <f t="shared" si="4"/>
        <v>-</v>
      </c>
      <c r="M31" s="46"/>
      <c r="N31" s="47" t="str">
        <f t="shared" si="5"/>
        <v>-</v>
      </c>
      <c r="O31" s="46"/>
      <c r="P31" s="45" t="str">
        <f t="shared" si="6"/>
        <v>-</v>
      </c>
      <c r="Q31" s="46"/>
      <c r="R31" s="47" t="str">
        <f t="shared" si="7"/>
        <v>-</v>
      </c>
      <c r="S31" s="46"/>
      <c r="T31" s="45" t="str">
        <f t="shared" si="8"/>
        <v>-</v>
      </c>
      <c r="U31" s="46"/>
      <c r="V31" s="47" t="str">
        <f t="shared" si="9"/>
        <v>-</v>
      </c>
      <c r="W31" s="46"/>
      <c r="X31" s="45" t="str">
        <f t="shared" si="10"/>
        <v>-</v>
      </c>
      <c r="Y31" s="46"/>
      <c r="Z31" s="47" t="str">
        <f t="shared" si="11"/>
        <v>-</v>
      </c>
      <c r="AA31" s="46"/>
      <c r="AB31" s="45" t="str">
        <f t="shared" si="12"/>
        <v>-</v>
      </c>
      <c r="AC31" s="46"/>
      <c r="AD31" s="47" t="str">
        <f t="shared" si="13"/>
        <v>-</v>
      </c>
      <c r="AE31" s="46"/>
      <c r="AF31" s="45" t="str">
        <f t="shared" si="14"/>
        <v>-</v>
      </c>
      <c r="AG31" s="46"/>
      <c r="AH31" s="47" t="str">
        <f t="shared" si="15"/>
        <v>-</v>
      </c>
      <c r="AI31" s="46"/>
      <c r="AU31" s="53">
        <f t="shared" si="16"/>
        <v>0</v>
      </c>
      <c r="AV31" s="53">
        <f t="shared" si="17"/>
        <v>0</v>
      </c>
      <c r="AW31" s="53">
        <f t="shared" si="18"/>
        <v>0</v>
      </c>
      <c r="AX31" s="53">
        <f t="shared" si="19"/>
        <v>0</v>
      </c>
      <c r="AY31" s="53">
        <f t="shared" si="20"/>
        <v>0</v>
      </c>
      <c r="AZ31" s="53">
        <f t="shared" si="21"/>
        <v>0</v>
      </c>
      <c r="BA31" s="54">
        <f t="shared" si="22"/>
        <v>0</v>
      </c>
      <c r="BB31" s="54">
        <f t="shared" si="23"/>
        <v>0</v>
      </c>
      <c r="BC31" s="54">
        <f t="shared" si="24"/>
        <v>0</v>
      </c>
      <c r="BD31" s="54">
        <f t="shared" si="25"/>
        <v>0</v>
      </c>
      <c r="BE31" s="54">
        <f t="shared" si="26"/>
        <v>0</v>
      </c>
      <c r="BF31" s="54">
        <f t="shared" si="27"/>
        <v>0</v>
      </c>
    </row>
    <row r="32" spans="1:58" s="51" customFormat="1" ht="15" customHeight="1">
      <c r="A32" s="37">
        <v>26</v>
      </c>
      <c r="B32" s="38">
        <f t="shared" si="0"/>
        <v>0</v>
      </c>
      <c r="C32" s="39">
        <f t="shared" si="1"/>
        <v>0</v>
      </c>
      <c r="D32" s="40">
        <f t="shared" si="2"/>
        <v>0</v>
      </c>
      <c r="E32" s="41">
        <f t="shared" si="3"/>
        <v>0</v>
      </c>
      <c r="F32" s="42">
        <v>26</v>
      </c>
      <c r="G32" s="78">
        <v>26</v>
      </c>
      <c r="H32" s="43" t="s">
        <v>189</v>
      </c>
      <c r="I32" s="12" t="s">
        <v>190</v>
      </c>
      <c r="J32" s="12" t="s">
        <v>36</v>
      </c>
      <c r="K32" s="44">
        <v>17</v>
      </c>
      <c r="L32" s="45" t="str">
        <f t="shared" si="4"/>
        <v>-</v>
      </c>
      <c r="M32" s="46"/>
      <c r="N32" s="47" t="str">
        <f t="shared" si="5"/>
        <v>-</v>
      </c>
      <c r="O32" s="46"/>
      <c r="P32" s="45" t="str">
        <f t="shared" si="6"/>
        <v>-</v>
      </c>
      <c r="Q32" s="46"/>
      <c r="R32" s="47" t="str">
        <f t="shared" si="7"/>
        <v>-</v>
      </c>
      <c r="S32" s="46"/>
      <c r="T32" s="45" t="str">
        <f t="shared" si="8"/>
        <v>-</v>
      </c>
      <c r="U32" s="46"/>
      <c r="V32" s="47" t="str">
        <f t="shared" si="9"/>
        <v>-</v>
      </c>
      <c r="W32" s="46"/>
      <c r="X32" s="45" t="str">
        <f t="shared" si="10"/>
        <v>-</v>
      </c>
      <c r="Y32" s="46"/>
      <c r="Z32" s="47" t="str">
        <f t="shared" si="11"/>
        <v>-</v>
      </c>
      <c r="AA32" s="46"/>
      <c r="AB32" s="45" t="str">
        <f t="shared" si="12"/>
        <v>-</v>
      </c>
      <c r="AC32" s="46"/>
      <c r="AD32" s="47" t="str">
        <f t="shared" si="13"/>
        <v>-</v>
      </c>
      <c r="AE32" s="46"/>
      <c r="AF32" s="45" t="str">
        <f t="shared" si="14"/>
        <v>-</v>
      </c>
      <c r="AG32" s="46"/>
      <c r="AH32" s="47" t="str">
        <f t="shared" si="15"/>
        <v>-</v>
      </c>
      <c r="AI32" s="46"/>
      <c r="AU32" s="53">
        <f t="shared" si="16"/>
        <v>0</v>
      </c>
      <c r="AV32" s="53">
        <f t="shared" si="17"/>
        <v>0</v>
      </c>
      <c r="AW32" s="53">
        <f t="shared" si="18"/>
        <v>0</v>
      </c>
      <c r="AX32" s="53">
        <f t="shared" si="19"/>
        <v>0</v>
      </c>
      <c r="AY32" s="53">
        <f t="shared" si="20"/>
        <v>0</v>
      </c>
      <c r="AZ32" s="53">
        <f t="shared" si="21"/>
        <v>0</v>
      </c>
      <c r="BA32" s="54">
        <f t="shared" si="22"/>
        <v>0</v>
      </c>
      <c r="BB32" s="54">
        <f t="shared" si="23"/>
        <v>0</v>
      </c>
      <c r="BC32" s="54">
        <f t="shared" si="24"/>
        <v>0</v>
      </c>
      <c r="BD32" s="54">
        <f t="shared" si="25"/>
        <v>0</v>
      </c>
      <c r="BE32" s="54">
        <f t="shared" si="26"/>
        <v>0</v>
      </c>
      <c r="BF32" s="54">
        <f t="shared" si="27"/>
        <v>0</v>
      </c>
    </row>
    <row r="33" spans="1:58" s="51" customFormat="1" ht="15" customHeight="1">
      <c r="A33" s="37">
        <v>27</v>
      </c>
      <c r="B33" s="38">
        <f t="shared" si="0"/>
        <v>0</v>
      </c>
      <c r="C33" s="39">
        <f t="shared" si="1"/>
        <v>0</v>
      </c>
      <c r="D33" s="40">
        <f t="shared" si="2"/>
        <v>0</v>
      </c>
      <c r="E33" s="41">
        <f t="shared" si="3"/>
        <v>0</v>
      </c>
      <c r="F33" s="42">
        <v>27</v>
      </c>
      <c r="G33" s="78">
        <v>27</v>
      </c>
      <c r="H33" s="43" t="s">
        <v>191</v>
      </c>
      <c r="I33" s="12" t="s">
        <v>192</v>
      </c>
      <c r="J33" s="12" t="s">
        <v>27</v>
      </c>
      <c r="K33" s="44">
        <v>16</v>
      </c>
      <c r="L33" s="45" t="str">
        <f t="shared" si="4"/>
        <v>-</v>
      </c>
      <c r="M33" s="46"/>
      <c r="N33" s="47" t="str">
        <f t="shared" si="5"/>
        <v>-</v>
      </c>
      <c r="O33" s="46"/>
      <c r="P33" s="45" t="str">
        <f t="shared" si="6"/>
        <v>-</v>
      </c>
      <c r="Q33" s="46"/>
      <c r="R33" s="47" t="str">
        <f t="shared" si="7"/>
        <v>-</v>
      </c>
      <c r="S33" s="46"/>
      <c r="T33" s="45" t="str">
        <f t="shared" si="8"/>
        <v>-</v>
      </c>
      <c r="U33" s="46"/>
      <c r="V33" s="47" t="str">
        <f t="shared" si="9"/>
        <v>-</v>
      </c>
      <c r="W33" s="46"/>
      <c r="X33" s="45" t="str">
        <f t="shared" si="10"/>
        <v>-</v>
      </c>
      <c r="Y33" s="46"/>
      <c r="Z33" s="47" t="str">
        <f t="shared" si="11"/>
        <v>-</v>
      </c>
      <c r="AA33" s="46"/>
      <c r="AB33" s="45" t="str">
        <f t="shared" si="12"/>
        <v>-</v>
      </c>
      <c r="AC33" s="46"/>
      <c r="AD33" s="47" t="str">
        <f t="shared" si="13"/>
        <v>-</v>
      </c>
      <c r="AE33" s="46"/>
      <c r="AF33" s="45" t="str">
        <f t="shared" si="14"/>
        <v>-</v>
      </c>
      <c r="AG33" s="46"/>
      <c r="AH33" s="47" t="str">
        <f t="shared" si="15"/>
        <v>-</v>
      </c>
      <c r="AI33" s="46"/>
      <c r="AU33" s="53">
        <f t="shared" si="16"/>
        <v>0</v>
      </c>
      <c r="AV33" s="53">
        <f t="shared" si="17"/>
        <v>0</v>
      </c>
      <c r="AW33" s="53">
        <f t="shared" si="18"/>
        <v>0</v>
      </c>
      <c r="AX33" s="53">
        <f t="shared" si="19"/>
        <v>0</v>
      </c>
      <c r="AY33" s="53">
        <f t="shared" si="20"/>
        <v>0</v>
      </c>
      <c r="AZ33" s="53">
        <f t="shared" si="21"/>
        <v>0</v>
      </c>
      <c r="BA33" s="54">
        <f t="shared" si="22"/>
        <v>0</v>
      </c>
      <c r="BB33" s="54">
        <f t="shared" si="23"/>
        <v>0</v>
      </c>
      <c r="BC33" s="54">
        <f t="shared" si="24"/>
        <v>0</v>
      </c>
      <c r="BD33" s="54">
        <f t="shared" si="25"/>
        <v>0</v>
      </c>
      <c r="BE33" s="54">
        <f t="shared" si="26"/>
        <v>0</v>
      </c>
      <c r="BF33" s="54">
        <f t="shared" si="27"/>
        <v>0</v>
      </c>
    </row>
    <row r="34" spans="1:58" s="51" customFormat="1" ht="15" customHeight="1">
      <c r="A34" s="37">
        <v>28</v>
      </c>
      <c r="B34" s="38">
        <f t="shared" si="0"/>
        <v>0</v>
      </c>
      <c r="C34" s="39">
        <f t="shared" si="1"/>
        <v>0</v>
      </c>
      <c r="D34" s="40">
        <f t="shared" si="2"/>
        <v>0</v>
      </c>
      <c r="E34" s="41">
        <f t="shared" si="3"/>
        <v>0</v>
      </c>
      <c r="F34" s="42">
        <v>28</v>
      </c>
      <c r="G34" s="78">
        <v>28</v>
      </c>
      <c r="H34" s="43" t="s">
        <v>193</v>
      </c>
      <c r="I34" s="12" t="s">
        <v>59</v>
      </c>
      <c r="J34" s="12" t="s">
        <v>38</v>
      </c>
      <c r="K34" s="44">
        <v>15</v>
      </c>
      <c r="L34" s="45" t="str">
        <f t="shared" si="4"/>
        <v>-</v>
      </c>
      <c r="M34" s="46"/>
      <c r="N34" s="47" t="str">
        <f t="shared" si="5"/>
        <v>-</v>
      </c>
      <c r="O34" s="46"/>
      <c r="P34" s="45" t="str">
        <f t="shared" si="6"/>
        <v>-</v>
      </c>
      <c r="Q34" s="46"/>
      <c r="R34" s="47" t="str">
        <f t="shared" si="7"/>
        <v>-</v>
      </c>
      <c r="S34" s="46"/>
      <c r="T34" s="45" t="str">
        <f t="shared" si="8"/>
        <v>-</v>
      </c>
      <c r="U34" s="46"/>
      <c r="V34" s="47" t="str">
        <f t="shared" si="9"/>
        <v>-</v>
      </c>
      <c r="W34" s="46"/>
      <c r="X34" s="45" t="str">
        <f t="shared" si="10"/>
        <v>-</v>
      </c>
      <c r="Y34" s="46"/>
      <c r="Z34" s="47" t="str">
        <f t="shared" si="11"/>
        <v>-</v>
      </c>
      <c r="AA34" s="46"/>
      <c r="AB34" s="45" t="str">
        <f t="shared" si="12"/>
        <v>-</v>
      </c>
      <c r="AC34" s="46"/>
      <c r="AD34" s="47" t="str">
        <f t="shared" si="13"/>
        <v>-</v>
      </c>
      <c r="AE34" s="46"/>
      <c r="AF34" s="45" t="str">
        <f t="shared" si="14"/>
        <v>-</v>
      </c>
      <c r="AG34" s="46"/>
      <c r="AH34" s="47" t="str">
        <f t="shared" si="15"/>
        <v>-</v>
      </c>
      <c r="AI34" s="46"/>
      <c r="AU34" s="53">
        <f t="shared" si="16"/>
        <v>0</v>
      </c>
      <c r="AV34" s="53">
        <f t="shared" si="17"/>
        <v>0</v>
      </c>
      <c r="AW34" s="53">
        <f t="shared" si="18"/>
        <v>0</v>
      </c>
      <c r="AX34" s="53">
        <f t="shared" si="19"/>
        <v>0</v>
      </c>
      <c r="AY34" s="53">
        <f t="shared" si="20"/>
        <v>0</v>
      </c>
      <c r="AZ34" s="53">
        <f t="shared" si="21"/>
        <v>0</v>
      </c>
      <c r="BA34" s="54">
        <f t="shared" si="22"/>
        <v>0</v>
      </c>
      <c r="BB34" s="54">
        <f t="shared" si="23"/>
        <v>0</v>
      </c>
      <c r="BC34" s="54">
        <f t="shared" si="24"/>
        <v>0</v>
      </c>
      <c r="BD34" s="54">
        <f t="shared" si="25"/>
        <v>0</v>
      </c>
      <c r="BE34" s="54">
        <f t="shared" si="26"/>
        <v>0</v>
      </c>
      <c r="BF34" s="54">
        <f t="shared" si="27"/>
        <v>0</v>
      </c>
    </row>
    <row r="35" spans="1:58" s="51" customFormat="1" ht="15" customHeight="1">
      <c r="A35" s="37">
        <v>29</v>
      </c>
      <c r="B35" s="38">
        <f t="shared" si="0"/>
        <v>0</v>
      </c>
      <c r="C35" s="39">
        <f t="shared" si="1"/>
        <v>0</v>
      </c>
      <c r="D35" s="40">
        <f t="shared" si="2"/>
        <v>0</v>
      </c>
      <c r="E35" s="41">
        <f t="shared" si="3"/>
        <v>0</v>
      </c>
      <c r="F35" s="42">
        <v>29</v>
      </c>
      <c r="G35" s="78">
        <v>29</v>
      </c>
      <c r="H35" s="43" t="s">
        <v>194</v>
      </c>
      <c r="I35" s="12" t="s">
        <v>195</v>
      </c>
      <c r="J35" s="12" t="s">
        <v>196</v>
      </c>
      <c r="K35" s="44">
        <v>14</v>
      </c>
      <c r="L35" s="45" t="str">
        <f t="shared" si="4"/>
        <v>-</v>
      </c>
      <c r="M35" s="46"/>
      <c r="N35" s="47" t="str">
        <f t="shared" si="5"/>
        <v>-</v>
      </c>
      <c r="O35" s="46"/>
      <c r="P35" s="45" t="str">
        <f t="shared" si="6"/>
        <v>-</v>
      </c>
      <c r="Q35" s="46"/>
      <c r="R35" s="47" t="str">
        <f t="shared" si="7"/>
        <v>-</v>
      </c>
      <c r="S35" s="46"/>
      <c r="T35" s="45" t="str">
        <f t="shared" si="8"/>
        <v>-</v>
      </c>
      <c r="U35" s="46"/>
      <c r="V35" s="47" t="str">
        <f t="shared" si="9"/>
        <v>-</v>
      </c>
      <c r="W35" s="46"/>
      <c r="X35" s="45" t="str">
        <f t="shared" si="10"/>
        <v>-</v>
      </c>
      <c r="Y35" s="46"/>
      <c r="Z35" s="47" t="str">
        <f t="shared" si="11"/>
        <v>-</v>
      </c>
      <c r="AA35" s="46"/>
      <c r="AB35" s="45" t="str">
        <f t="shared" si="12"/>
        <v>-</v>
      </c>
      <c r="AC35" s="46"/>
      <c r="AD35" s="47" t="str">
        <f t="shared" si="13"/>
        <v>-</v>
      </c>
      <c r="AE35" s="46"/>
      <c r="AF35" s="45" t="str">
        <f t="shared" si="14"/>
        <v>-</v>
      </c>
      <c r="AG35" s="46"/>
      <c r="AH35" s="47" t="str">
        <f t="shared" si="15"/>
        <v>-</v>
      </c>
      <c r="AI35" s="46"/>
      <c r="AU35" s="53">
        <f t="shared" si="16"/>
        <v>0</v>
      </c>
      <c r="AV35" s="53">
        <f t="shared" si="17"/>
        <v>0</v>
      </c>
      <c r="AW35" s="53">
        <f t="shared" si="18"/>
        <v>0</v>
      </c>
      <c r="AX35" s="53">
        <f t="shared" si="19"/>
        <v>0</v>
      </c>
      <c r="AY35" s="53">
        <f t="shared" si="20"/>
        <v>0</v>
      </c>
      <c r="AZ35" s="53">
        <f t="shared" si="21"/>
        <v>0</v>
      </c>
      <c r="BA35" s="54">
        <f t="shared" si="22"/>
        <v>0</v>
      </c>
      <c r="BB35" s="54">
        <f t="shared" si="23"/>
        <v>0</v>
      </c>
      <c r="BC35" s="54">
        <f t="shared" si="24"/>
        <v>0</v>
      </c>
      <c r="BD35" s="54">
        <f t="shared" si="25"/>
        <v>0</v>
      </c>
      <c r="BE35" s="54">
        <f t="shared" si="26"/>
        <v>0</v>
      </c>
      <c r="BF35" s="54">
        <f t="shared" si="27"/>
        <v>0</v>
      </c>
    </row>
    <row r="36" spans="1:58" s="51" customFormat="1" ht="15" customHeight="1">
      <c r="A36" s="37">
        <v>30</v>
      </c>
      <c r="B36" s="38">
        <f t="shared" si="0"/>
        <v>0</v>
      </c>
      <c r="C36" s="39">
        <f t="shared" si="1"/>
        <v>0</v>
      </c>
      <c r="D36" s="40">
        <f t="shared" si="2"/>
        <v>0</v>
      </c>
      <c r="E36" s="41">
        <f t="shared" si="3"/>
        <v>0</v>
      </c>
      <c r="F36" s="42">
        <v>30</v>
      </c>
      <c r="G36" s="78">
        <v>30</v>
      </c>
      <c r="H36" s="43" t="s">
        <v>197</v>
      </c>
      <c r="I36" s="12" t="s">
        <v>198</v>
      </c>
      <c r="J36" s="12" t="s">
        <v>29</v>
      </c>
      <c r="K36" s="44">
        <v>13</v>
      </c>
      <c r="L36" s="45" t="str">
        <f t="shared" si="4"/>
        <v>-</v>
      </c>
      <c r="M36" s="46"/>
      <c r="N36" s="47" t="str">
        <f t="shared" si="5"/>
        <v>-</v>
      </c>
      <c r="O36" s="46"/>
      <c r="P36" s="45" t="str">
        <f t="shared" si="6"/>
        <v>-</v>
      </c>
      <c r="Q36" s="46"/>
      <c r="R36" s="47" t="str">
        <f t="shared" si="7"/>
        <v>-</v>
      </c>
      <c r="S36" s="46"/>
      <c r="T36" s="45" t="str">
        <f t="shared" si="8"/>
        <v>-</v>
      </c>
      <c r="U36" s="46"/>
      <c r="V36" s="47" t="str">
        <f t="shared" si="9"/>
        <v>-</v>
      </c>
      <c r="W36" s="46"/>
      <c r="X36" s="45" t="str">
        <f t="shared" si="10"/>
        <v>-</v>
      </c>
      <c r="Y36" s="46"/>
      <c r="Z36" s="47" t="str">
        <f t="shared" si="11"/>
        <v>-</v>
      </c>
      <c r="AA36" s="46"/>
      <c r="AB36" s="45" t="str">
        <f t="shared" si="12"/>
        <v>-</v>
      </c>
      <c r="AC36" s="46"/>
      <c r="AD36" s="47" t="str">
        <f t="shared" si="13"/>
        <v>-</v>
      </c>
      <c r="AE36" s="46"/>
      <c r="AF36" s="45" t="str">
        <f t="shared" si="14"/>
        <v>-</v>
      </c>
      <c r="AG36" s="46"/>
      <c r="AH36" s="47" t="str">
        <f t="shared" si="15"/>
        <v>-</v>
      </c>
      <c r="AI36" s="46"/>
      <c r="AU36" s="53">
        <f t="shared" si="16"/>
        <v>0</v>
      </c>
      <c r="AV36" s="53">
        <f t="shared" si="17"/>
        <v>0</v>
      </c>
      <c r="AW36" s="53">
        <f t="shared" si="18"/>
        <v>0</v>
      </c>
      <c r="AX36" s="53">
        <f t="shared" si="19"/>
        <v>0</v>
      </c>
      <c r="AY36" s="53">
        <f t="shared" si="20"/>
        <v>0</v>
      </c>
      <c r="AZ36" s="53">
        <f t="shared" si="21"/>
        <v>0</v>
      </c>
      <c r="BA36" s="54">
        <f t="shared" si="22"/>
        <v>0</v>
      </c>
      <c r="BB36" s="54">
        <f t="shared" si="23"/>
        <v>0</v>
      </c>
      <c r="BC36" s="54">
        <f t="shared" si="24"/>
        <v>0</v>
      </c>
      <c r="BD36" s="54">
        <f t="shared" si="25"/>
        <v>0</v>
      </c>
      <c r="BE36" s="54">
        <f t="shared" si="26"/>
        <v>0</v>
      </c>
      <c r="BF36" s="54">
        <f t="shared" si="27"/>
        <v>0</v>
      </c>
    </row>
    <row r="37" spans="1:58" s="51" customFormat="1" ht="15" customHeight="1">
      <c r="A37" s="37">
        <v>31</v>
      </c>
      <c r="B37" s="38">
        <f t="shared" si="0"/>
        <v>0</v>
      </c>
      <c r="C37" s="39">
        <f t="shared" si="1"/>
        <v>0</v>
      </c>
      <c r="D37" s="40">
        <f t="shared" si="2"/>
        <v>0</v>
      </c>
      <c r="E37" s="41">
        <f t="shared" si="3"/>
        <v>0</v>
      </c>
      <c r="F37" s="42">
        <v>31</v>
      </c>
      <c r="G37" s="78">
        <v>31</v>
      </c>
      <c r="H37" s="43" t="s">
        <v>170</v>
      </c>
      <c r="I37" s="12" t="s">
        <v>56</v>
      </c>
      <c r="J37" s="12" t="s">
        <v>27</v>
      </c>
      <c r="K37" s="44">
        <v>12</v>
      </c>
      <c r="L37" s="45" t="str">
        <f t="shared" si="4"/>
        <v>-</v>
      </c>
      <c r="M37" s="46"/>
      <c r="N37" s="47" t="str">
        <f t="shared" si="5"/>
        <v>-</v>
      </c>
      <c r="O37" s="46"/>
      <c r="P37" s="45" t="str">
        <f t="shared" si="6"/>
        <v>-</v>
      </c>
      <c r="Q37" s="46"/>
      <c r="R37" s="47" t="str">
        <f t="shared" si="7"/>
        <v>-</v>
      </c>
      <c r="S37" s="46"/>
      <c r="T37" s="45" t="str">
        <f t="shared" si="8"/>
        <v>-</v>
      </c>
      <c r="U37" s="46"/>
      <c r="V37" s="47" t="str">
        <f t="shared" si="9"/>
        <v>-</v>
      </c>
      <c r="W37" s="46"/>
      <c r="X37" s="45" t="str">
        <f t="shared" si="10"/>
        <v>-</v>
      </c>
      <c r="Y37" s="46"/>
      <c r="Z37" s="47" t="str">
        <f t="shared" si="11"/>
        <v>-</v>
      </c>
      <c r="AA37" s="46"/>
      <c r="AB37" s="45" t="str">
        <f t="shared" si="12"/>
        <v>-</v>
      </c>
      <c r="AC37" s="46"/>
      <c r="AD37" s="47" t="str">
        <f t="shared" si="13"/>
        <v>-</v>
      </c>
      <c r="AE37" s="46"/>
      <c r="AF37" s="45" t="str">
        <f t="shared" si="14"/>
        <v>-</v>
      </c>
      <c r="AG37" s="46"/>
      <c r="AH37" s="47" t="str">
        <f t="shared" si="15"/>
        <v>-</v>
      </c>
      <c r="AI37" s="46"/>
      <c r="AU37" s="53">
        <f t="shared" si="16"/>
        <v>0</v>
      </c>
      <c r="AV37" s="53">
        <f t="shared" si="17"/>
        <v>0</v>
      </c>
      <c r="AW37" s="53">
        <f t="shared" si="18"/>
        <v>0</v>
      </c>
      <c r="AX37" s="53">
        <f t="shared" si="19"/>
        <v>0</v>
      </c>
      <c r="AY37" s="53">
        <f t="shared" si="20"/>
        <v>0</v>
      </c>
      <c r="AZ37" s="53">
        <f t="shared" si="21"/>
        <v>0</v>
      </c>
      <c r="BA37" s="54">
        <f t="shared" si="22"/>
        <v>0</v>
      </c>
      <c r="BB37" s="54">
        <f t="shared" si="23"/>
        <v>0</v>
      </c>
      <c r="BC37" s="54">
        <f t="shared" si="24"/>
        <v>0</v>
      </c>
      <c r="BD37" s="54">
        <f t="shared" si="25"/>
        <v>0</v>
      </c>
      <c r="BE37" s="54">
        <f t="shared" si="26"/>
        <v>0</v>
      </c>
      <c r="BF37" s="54">
        <f t="shared" si="27"/>
        <v>0</v>
      </c>
    </row>
    <row r="38" spans="1:58" s="51" customFormat="1" ht="15" customHeight="1">
      <c r="A38" s="37">
        <v>32</v>
      </c>
      <c r="B38" s="38">
        <f t="shared" si="0"/>
        <v>0</v>
      </c>
      <c r="C38" s="39">
        <f t="shared" si="1"/>
        <v>0</v>
      </c>
      <c r="D38" s="40">
        <f t="shared" si="2"/>
        <v>0</v>
      </c>
      <c r="E38" s="41">
        <f t="shared" si="3"/>
        <v>0</v>
      </c>
      <c r="F38" s="42">
        <v>32</v>
      </c>
      <c r="G38" s="78">
        <v>32</v>
      </c>
      <c r="H38" s="43" t="s">
        <v>64</v>
      </c>
      <c r="I38" s="12" t="s">
        <v>65</v>
      </c>
      <c r="J38" s="12" t="s">
        <v>66</v>
      </c>
      <c r="K38" s="44">
        <v>11</v>
      </c>
      <c r="L38" s="45" t="str">
        <f t="shared" si="4"/>
        <v>-</v>
      </c>
      <c r="M38" s="46"/>
      <c r="N38" s="47" t="str">
        <f t="shared" si="5"/>
        <v>-</v>
      </c>
      <c r="O38" s="46"/>
      <c r="P38" s="45" t="str">
        <f t="shared" si="6"/>
        <v>-</v>
      </c>
      <c r="Q38" s="46"/>
      <c r="R38" s="47" t="str">
        <f t="shared" si="7"/>
        <v>-</v>
      </c>
      <c r="S38" s="46"/>
      <c r="T38" s="45" t="str">
        <f t="shared" si="8"/>
        <v>-</v>
      </c>
      <c r="U38" s="46"/>
      <c r="V38" s="47" t="str">
        <f t="shared" si="9"/>
        <v>-</v>
      </c>
      <c r="W38" s="46"/>
      <c r="X38" s="45" t="str">
        <f t="shared" si="10"/>
        <v>-</v>
      </c>
      <c r="Y38" s="46"/>
      <c r="Z38" s="47" t="str">
        <f t="shared" si="11"/>
        <v>-</v>
      </c>
      <c r="AA38" s="46"/>
      <c r="AB38" s="45" t="str">
        <f t="shared" si="12"/>
        <v>-</v>
      </c>
      <c r="AC38" s="46"/>
      <c r="AD38" s="47" t="str">
        <f t="shared" si="13"/>
        <v>-</v>
      </c>
      <c r="AE38" s="46"/>
      <c r="AF38" s="45" t="str">
        <f t="shared" si="14"/>
        <v>-</v>
      </c>
      <c r="AG38" s="46"/>
      <c r="AH38" s="47" t="str">
        <f t="shared" si="15"/>
        <v>-</v>
      </c>
      <c r="AI38" s="46"/>
      <c r="AU38" s="53">
        <f t="shared" si="16"/>
        <v>0</v>
      </c>
      <c r="AV38" s="53">
        <f t="shared" si="17"/>
        <v>0</v>
      </c>
      <c r="AW38" s="53">
        <f t="shared" si="18"/>
        <v>0</v>
      </c>
      <c r="AX38" s="53">
        <f t="shared" si="19"/>
        <v>0</v>
      </c>
      <c r="AY38" s="53">
        <f t="shared" si="20"/>
        <v>0</v>
      </c>
      <c r="AZ38" s="53">
        <f t="shared" si="21"/>
        <v>0</v>
      </c>
      <c r="BA38" s="54">
        <f t="shared" si="22"/>
        <v>0</v>
      </c>
      <c r="BB38" s="54">
        <f t="shared" si="23"/>
        <v>0</v>
      </c>
      <c r="BC38" s="54">
        <f t="shared" si="24"/>
        <v>0</v>
      </c>
      <c r="BD38" s="54">
        <f t="shared" si="25"/>
        <v>0</v>
      </c>
      <c r="BE38" s="54">
        <f t="shared" si="26"/>
        <v>0</v>
      </c>
      <c r="BF38" s="54">
        <f t="shared" si="27"/>
        <v>0</v>
      </c>
    </row>
    <row r="39" spans="1:58" s="51" customFormat="1" ht="15" customHeight="1">
      <c r="A39" s="37">
        <v>33</v>
      </c>
      <c r="B39" s="38">
        <f aca="true" t="shared" si="28" ref="B39:B68">+BB39+BA39+BC39+BD39+BE39+BF39</f>
        <v>0</v>
      </c>
      <c r="C39" s="39">
        <f aca="true" t="shared" si="29" ref="C39:C68">+O39+S39+W39+AA39+AE39+AI39</f>
        <v>0</v>
      </c>
      <c r="D39" s="40">
        <f aca="true" t="shared" si="30" ref="D39:D68">+AU39+AV39+AW39+AX39+AY39+AZ39</f>
        <v>0</v>
      </c>
      <c r="E39" s="41">
        <f aca="true" t="shared" si="31" ref="E39:E68">+M39+Q39+U39+Y39+AC39+AG39</f>
        <v>0</v>
      </c>
      <c r="F39" s="42">
        <v>33</v>
      </c>
      <c r="G39" s="78">
        <v>33</v>
      </c>
      <c r="H39" s="43" t="s">
        <v>199</v>
      </c>
      <c r="I39" s="12" t="s">
        <v>58</v>
      </c>
      <c r="J39" s="12" t="s">
        <v>27</v>
      </c>
      <c r="K39" s="44">
        <v>10</v>
      </c>
      <c r="L39" s="45" t="str">
        <f t="shared" si="4"/>
        <v>-</v>
      </c>
      <c r="M39" s="46"/>
      <c r="N39" s="47" t="str">
        <f t="shared" si="5"/>
        <v>-</v>
      </c>
      <c r="O39" s="46"/>
      <c r="P39" s="45" t="str">
        <f t="shared" si="6"/>
        <v>-</v>
      </c>
      <c r="Q39" s="46"/>
      <c r="R39" s="47" t="str">
        <f t="shared" si="7"/>
        <v>-</v>
      </c>
      <c r="S39" s="46"/>
      <c r="T39" s="45" t="str">
        <f t="shared" si="8"/>
        <v>-</v>
      </c>
      <c r="U39" s="46"/>
      <c r="V39" s="47" t="str">
        <f t="shared" si="9"/>
        <v>-</v>
      </c>
      <c r="W39" s="46"/>
      <c r="X39" s="45" t="str">
        <f t="shared" si="10"/>
        <v>-</v>
      </c>
      <c r="Y39" s="46"/>
      <c r="Z39" s="47" t="str">
        <f t="shared" si="11"/>
        <v>-</v>
      </c>
      <c r="AA39" s="46"/>
      <c r="AB39" s="45" t="str">
        <f t="shared" si="12"/>
        <v>-</v>
      </c>
      <c r="AC39" s="46"/>
      <c r="AD39" s="47" t="str">
        <f t="shared" si="13"/>
        <v>-</v>
      </c>
      <c r="AE39" s="46"/>
      <c r="AF39" s="45" t="str">
        <f t="shared" si="14"/>
        <v>-</v>
      </c>
      <c r="AG39" s="46"/>
      <c r="AH39" s="47" t="str">
        <f t="shared" si="15"/>
        <v>-</v>
      </c>
      <c r="AI39" s="46"/>
      <c r="AU39" s="53">
        <f aca="true" t="shared" si="32" ref="AU39:AU68">IF(L39="B",1,0)</f>
        <v>0</v>
      </c>
      <c r="AV39" s="53">
        <f aca="true" t="shared" si="33" ref="AV39:AV68">IF(P39="B",1,0)</f>
        <v>0</v>
      </c>
      <c r="AW39" s="53">
        <f aca="true" t="shared" si="34" ref="AW39:AW68">IF(T39="B",1,0)</f>
        <v>0</v>
      </c>
      <c r="AX39" s="53">
        <f aca="true" t="shared" si="35" ref="AX39:AX68">IF(X39="B",1,0)</f>
        <v>0</v>
      </c>
      <c r="AY39" s="53">
        <f aca="true" t="shared" si="36" ref="AY39:AY68">IF(AB39="B",1,0)</f>
        <v>0</v>
      </c>
      <c r="AZ39" s="53">
        <f aca="true" t="shared" si="37" ref="AZ39:AZ68">IF(AF39="B",1,0)</f>
        <v>0</v>
      </c>
      <c r="BA39" s="54">
        <f aca="true" t="shared" si="38" ref="BA39:BA68">IF(N39="T",1,0)</f>
        <v>0</v>
      </c>
      <c r="BB39" s="54">
        <f aca="true" t="shared" si="39" ref="BB39:BB68">IF(V39="T",1,0)</f>
        <v>0</v>
      </c>
      <c r="BC39" s="54">
        <f aca="true" t="shared" si="40" ref="BC39:BC68">IF(Z39="T",1,0)</f>
        <v>0</v>
      </c>
      <c r="BD39" s="54">
        <f aca="true" t="shared" si="41" ref="BD39:BD68">IF(AD39="T",1,0)</f>
        <v>0</v>
      </c>
      <c r="BE39" s="54">
        <f aca="true" t="shared" si="42" ref="BE39:BE68">IF(AH39="T",1,0)</f>
        <v>0</v>
      </c>
      <c r="BF39" s="54">
        <f aca="true" t="shared" si="43" ref="BF39:BF68">IF(R39="T",1,0)</f>
        <v>0</v>
      </c>
    </row>
    <row r="40" spans="1:58" s="51" customFormat="1" ht="15" customHeight="1">
      <c r="A40" s="37">
        <v>34</v>
      </c>
      <c r="B40" s="38">
        <f t="shared" si="28"/>
        <v>0</v>
      </c>
      <c r="C40" s="39">
        <f t="shared" si="29"/>
        <v>0</v>
      </c>
      <c r="D40" s="40">
        <f t="shared" si="30"/>
        <v>0</v>
      </c>
      <c r="E40" s="41">
        <f t="shared" si="31"/>
        <v>0</v>
      </c>
      <c r="F40" s="42">
        <v>34</v>
      </c>
      <c r="G40" s="78">
        <v>34</v>
      </c>
      <c r="H40" s="43" t="s">
        <v>200</v>
      </c>
      <c r="I40" s="12" t="s">
        <v>201</v>
      </c>
      <c r="J40" s="12" t="s">
        <v>45</v>
      </c>
      <c r="K40" s="44">
        <v>9</v>
      </c>
      <c r="L40" s="45" t="str">
        <f t="shared" si="4"/>
        <v>-</v>
      </c>
      <c r="M40" s="46"/>
      <c r="N40" s="47" t="str">
        <f t="shared" si="5"/>
        <v>-</v>
      </c>
      <c r="O40" s="46"/>
      <c r="P40" s="45" t="str">
        <f t="shared" si="6"/>
        <v>-</v>
      </c>
      <c r="Q40" s="46"/>
      <c r="R40" s="47" t="str">
        <f t="shared" si="7"/>
        <v>-</v>
      </c>
      <c r="S40" s="46"/>
      <c r="T40" s="45" t="str">
        <f t="shared" si="8"/>
        <v>-</v>
      </c>
      <c r="U40" s="46"/>
      <c r="V40" s="47" t="str">
        <f t="shared" si="9"/>
        <v>-</v>
      </c>
      <c r="W40" s="46"/>
      <c r="X40" s="45" t="str">
        <f t="shared" si="10"/>
        <v>-</v>
      </c>
      <c r="Y40" s="46"/>
      <c r="Z40" s="47" t="str">
        <f t="shared" si="11"/>
        <v>-</v>
      </c>
      <c r="AA40" s="46"/>
      <c r="AB40" s="45" t="str">
        <f t="shared" si="12"/>
        <v>-</v>
      </c>
      <c r="AC40" s="46"/>
      <c r="AD40" s="47" t="str">
        <f t="shared" si="13"/>
        <v>-</v>
      </c>
      <c r="AE40" s="46"/>
      <c r="AF40" s="45" t="str">
        <f t="shared" si="14"/>
        <v>-</v>
      </c>
      <c r="AG40" s="46"/>
      <c r="AH40" s="47" t="str">
        <f t="shared" si="15"/>
        <v>-</v>
      </c>
      <c r="AI40" s="46"/>
      <c r="AU40" s="53">
        <f t="shared" si="32"/>
        <v>0</v>
      </c>
      <c r="AV40" s="53">
        <f t="shared" si="33"/>
        <v>0</v>
      </c>
      <c r="AW40" s="53">
        <f t="shared" si="34"/>
        <v>0</v>
      </c>
      <c r="AX40" s="53">
        <f t="shared" si="35"/>
        <v>0</v>
      </c>
      <c r="AY40" s="53">
        <f t="shared" si="36"/>
        <v>0</v>
      </c>
      <c r="AZ40" s="53">
        <f t="shared" si="37"/>
        <v>0</v>
      </c>
      <c r="BA40" s="54">
        <f t="shared" si="38"/>
        <v>0</v>
      </c>
      <c r="BB40" s="54">
        <f t="shared" si="39"/>
        <v>0</v>
      </c>
      <c r="BC40" s="54">
        <f t="shared" si="40"/>
        <v>0</v>
      </c>
      <c r="BD40" s="54">
        <f t="shared" si="41"/>
        <v>0</v>
      </c>
      <c r="BE40" s="54">
        <f t="shared" si="42"/>
        <v>0</v>
      </c>
      <c r="BF40" s="54">
        <f t="shared" si="43"/>
        <v>0</v>
      </c>
    </row>
    <row r="41" spans="1:58" s="51" customFormat="1" ht="15" customHeight="1">
      <c r="A41" s="37">
        <v>35</v>
      </c>
      <c r="B41" s="38">
        <f t="shared" si="28"/>
        <v>0</v>
      </c>
      <c r="C41" s="39">
        <f t="shared" si="29"/>
        <v>0</v>
      </c>
      <c r="D41" s="40">
        <f t="shared" si="30"/>
        <v>0</v>
      </c>
      <c r="E41" s="41">
        <f t="shared" si="31"/>
        <v>0</v>
      </c>
      <c r="F41" s="42">
        <v>35</v>
      </c>
      <c r="G41" s="78">
        <v>35</v>
      </c>
      <c r="H41" s="43" t="s">
        <v>202</v>
      </c>
      <c r="I41" s="12" t="s">
        <v>60</v>
      </c>
      <c r="J41" s="12" t="s">
        <v>36</v>
      </c>
      <c r="K41" s="44">
        <v>8</v>
      </c>
      <c r="L41" s="45" t="str">
        <f t="shared" si="4"/>
        <v>-</v>
      </c>
      <c r="M41" s="46"/>
      <c r="N41" s="47" t="str">
        <f t="shared" si="5"/>
        <v>-</v>
      </c>
      <c r="O41" s="46"/>
      <c r="P41" s="45" t="str">
        <f t="shared" si="6"/>
        <v>-</v>
      </c>
      <c r="Q41" s="46"/>
      <c r="R41" s="47" t="str">
        <f t="shared" si="7"/>
        <v>-</v>
      </c>
      <c r="S41" s="46"/>
      <c r="T41" s="45" t="str">
        <f t="shared" si="8"/>
        <v>-</v>
      </c>
      <c r="U41" s="46"/>
      <c r="V41" s="47" t="str">
        <f t="shared" si="9"/>
        <v>-</v>
      </c>
      <c r="W41" s="46"/>
      <c r="X41" s="45" t="str">
        <f t="shared" si="10"/>
        <v>-</v>
      </c>
      <c r="Y41" s="46"/>
      <c r="Z41" s="47" t="str">
        <f t="shared" si="11"/>
        <v>-</v>
      </c>
      <c r="AA41" s="46"/>
      <c r="AB41" s="45" t="str">
        <f t="shared" si="12"/>
        <v>-</v>
      </c>
      <c r="AC41" s="46"/>
      <c r="AD41" s="47" t="str">
        <f t="shared" si="13"/>
        <v>-</v>
      </c>
      <c r="AE41" s="46"/>
      <c r="AF41" s="45" t="str">
        <f t="shared" si="14"/>
        <v>-</v>
      </c>
      <c r="AG41" s="46"/>
      <c r="AH41" s="47" t="str">
        <f t="shared" si="15"/>
        <v>-</v>
      </c>
      <c r="AI41" s="46"/>
      <c r="AU41" s="53">
        <f t="shared" si="32"/>
        <v>0</v>
      </c>
      <c r="AV41" s="53">
        <f t="shared" si="33"/>
        <v>0</v>
      </c>
      <c r="AW41" s="53">
        <f t="shared" si="34"/>
        <v>0</v>
      </c>
      <c r="AX41" s="53">
        <f t="shared" si="35"/>
        <v>0</v>
      </c>
      <c r="AY41" s="53">
        <f t="shared" si="36"/>
        <v>0</v>
      </c>
      <c r="AZ41" s="53">
        <f t="shared" si="37"/>
        <v>0</v>
      </c>
      <c r="BA41" s="54">
        <f t="shared" si="38"/>
        <v>0</v>
      </c>
      <c r="BB41" s="54">
        <f t="shared" si="39"/>
        <v>0</v>
      </c>
      <c r="BC41" s="54">
        <f t="shared" si="40"/>
        <v>0</v>
      </c>
      <c r="BD41" s="54">
        <f t="shared" si="41"/>
        <v>0</v>
      </c>
      <c r="BE41" s="54">
        <f t="shared" si="42"/>
        <v>0</v>
      </c>
      <c r="BF41" s="54">
        <f t="shared" si="43"/>
        <v>0</v>
      </c>
    </row>
    <row r="42" spans="1:58" s="51" customFormat="1" ht="15" customHeight="1">
      <c r="A42" s="37">
        <v>36</v>
      </c>
      <c r="B42" s="38">
        <f t="shared" si="28"/>
        <v>0</v>
      </c>
      <c r="C42" s="39">
        <f t="shared" si="29"/>
        <v>0</v>
      </c>
      <c r="D42" s="40">
        <f t="shared" si="30"/>
        <v>0</v>
      </c>
      <c r="E42" s="41">
        <f t="shared" si="31"/>
        <v>0</v>
      </c>
      <c r="F42" s="42">
        <v>36</v>
      </c>
      <c r="G42" s="78">
        <v>36</v>
      </c>
      <c r="H42" s="43" t="s">
        <v>203</v>
      </c>
      <c r="I42" s="12" t="s">
        <v>204</v>
      </c>
      <c r="J42" s="12" t="s">
        <v>27</v>
      </c>
      <c r="K42" s="44">
        <v>7</v>
      </c>
      <c r="L42" s="45" t="str">
        <f t="shared" si="4"/>
        <v>-</v>
      </c>
      <c r="M42" s="46"/>
      <c r="N42" s="47" t="str">
        <f t="shared" si="5"/>
        <v>-</v>
      </c>
      <c r="O42" s="46"/>
      <c r="P42" s="45" t="str">
        <f t="shared" si="6"/>
        <v>-</v>
      </c>
      <c r="Q42" s="46"/>
      <c r="R42" s="47" t="str">
        <f t="shared" si="7"/>
        <v>-</v>
      </c>
      <c r="S42" s="46"/>
      <c r="T42" s="45" t="str">
        <f t="shared" si="8"/>
        <v>-</v>
      </c>
      <c r="U42" s="46"/>
      <c r="V42" s="47" t="str">
        <f t="shared" si="9"/>
        <v>-</v>
      </c>
      <c r="W42" s="46"/>
      <c r="X42" s="45" t="str">
        <f t="shared" si="10"/>
        <v>-</v>
      </c>
      <c r="Y42" s="46"/>
      <c r="Z42" s="47" t="str">
        <f t="shared" si="11"/>
        <v>-</v>
      </c>
      <c r="AA42" s="46"/>
      <c r="AB42" s="45" t="str">
        <f t="shared" si="12"/>
        <v>-</v>
      </c>
      <c r="AC42" s="46"/>
      <c r="AD42" s="47" t="str">
        <f t="shared" si="13"/>
        <v>-</v>
      </c>
      <c r="AE42" s="46"/>
      <c r="AF42" s="45" t="str">
        <f t="shared" si="14"/>
        <v>-</v>
      </c>
      <c r="AG42" s="46"/>
      <c r="AH42" s="47" t="str">
        <f t="shared" si="15"/>
        <v>-</v>
      </c>
      <c r="AI42" s="46"/>
      <c r="AU42" s="53">
        <f t="shared" si="32"/>
        <v>0</v>
      </c>
      <c r="AV42" s="53">
        <f t="shared" si="33"/>
        <v>0</v>
      </c>
      <c r="AW42" s="53">
        <f t="shared" si="34"/>
        <v>0</v>
      </c>
      <c r="AX42" s="53">
        <f t="shared" si="35"/>
        <v>0</v>
      </c>
      <c r="AY42" s="53">
        <f t="shared" si="36"/>
        <v>0</v>
      </c>
      <c r="AZ42" s="53">
        <f t="shared" si="37"/>
        <v>0</v>
      </c>
      <c r="BA42" s="54">
        <f t="shared" si="38"/>
        <v>0</v>
      </c>
      <c r="BB42" s="54">
        <f t="shared" si="39"/>
        <v>0</v>
      </c>
      <c r="BC42" s="54">
        <f t="shared" si="40"/>
        <v>0</v>
      </c>
      <c r="BD42" s="54">
        <f t="shared" si="41"/>
        <v>0</v>
      </c>
      <c r="BE42" s="54">
        <f t="shared" si="42"/>
        <v>0</v>
      </c>
      <c r="BF42" s="54">
        <f t="shared" si="43"/>
        <v>0</v>
      </c>
    </row>
    <row r="43" spans="1:58" s="51" customFormat="1" ht="15" customHeight="1">
      <c r="A43" s="37">
        <v>37</v>
      </c>
      <c r="B43" s="38">
        <f t="shared" si="28"/>
        <v>0</v>
      </c>
      <c r="C43" s="39">
        <f t="shared" si="29"/>
        <v>0</v>
      </c>
      <c r="D43" s="40">
        <f t="shared" si="30"/>
        <v>0</v>
      </c>
      <c r="E43" s="41">
        <f t="shared" si="31"/>
        <v>0</v>
      </c>
      <c r="F43" s="42">
        <v>37</v>
      </c>
      <c r="G43" s="78">
        <v>37</v>
      </c>
      <c r="H43" s="43" t="s">
        <v>205</v>
      </c>
      <c r="I43" s="12" t="s">
        <v>48</v>
      </c>
      <c r="J43" s="12" t="s">
        <v>29</v>
      </c>
      <c r="K43" s="44">
        <v>6</v>
      </c>
      <c r="L43" s="45" t="str">
        <f t="shared" si="4"/>
        <v>-</v>
      </c>
      <c r="M43" s="46"/>
      <c r="N43" s="47" t="str">
        <f t="shared" si="5"/>
        <v>-</v>
      </c>
      <c r="O43" s="46"/>
      <c r="P43" s="45" t="str">
        <f t="shared" si="6"/>
        <v>-</v>
      </c>
      <c r="Q43" s="46"/>
      <c r="R43" s="47" t="str">
        <f t="shared" si="7"/>
        <v>-</v>
      </c>
      <c r="S43" s="46"/>
      <c r="T43" s="45" t="str">
        <f t="shared" si="8"/>
        <v>-</v>
      </c>
      <c r="U43" s="46"/>
      <c r="V43" s="47" t="str">
        <f t="shared" si="9"/>
        <v>-</v>
      </c>
      <c r="W43" s="46"/>
      <c r="X43" s="45" t="str">
        <f t="shared" si="10"/>
        <v>-</v>
      </c>
      <c r="Y43" s="46"/>
      <c r="Z43" s="47" t="str">
        <f t="shared" si="11"/>
        <v>-</v>
      </c>
      <c r="AA43" s="46"/>
      <c r="AB43" s="45" t="str">
        <f t="shared" si="12"/>
        <v>-</v>
      </c>
      <c r="AC43" s="46"/>
      <c r="AD43" s="47" t="str">
        <f t="shared" si="13"/>
        <v>-</v>
      </c>
      <c r="AE43" s="46"/>
      <c r="AF43" s="45" t="str">
        <f t="shared" si="14"/>
        <v>-</v>
      </c>
      <c r="AG43" s="46"/>
      <c r="AH43" s="47" t="str">
        <f t="shared" si="15"/>
        <v>-</v>
      </c>
      <c r="AI43" s="46"/>
      <c r="AU43" s="53">
        <f t="shared" si="32"/>
        <v>0</v>
      </c>
      <c r="AV43" s="53">
        <f t="shared" si="33"/>
        <v>0</v>
      </c>
      <c r="AW43" s="53">
        <f t="shared" si="34"/>
        <v>0</v>
      </c>
      <c r="AX43" s="53">
        <f t="shared" si="35"/>
        <v>0</v>
      </c>
      <c r="AY43" s="53">
        <f t="shared" si="36"/>
        <v>0</v>
      </c>
      <c r="AZ43" s="53">
        <f t="shared" si="37"/>
        <v>0</v>
      </c>
      <c r="BA43" s="54">
        <f t="shared" si="38"/>
        <v>0</v>
      </c>
      <c r="BB43" s="54">
        <f t="shared" si="39"/>
        <v>0</v>
      </c>
      <c r="BC43" s="54">
        <f t="shared" si="40"/>
        <v>0</v>
      </c>
      <c r="BD43" s="54">
        <f t="shared" si="41"/>
        <v>0</v>
      </c>
      <c r="BE43" s="54">
        <f t="shared" si="42"/>
        <v>0</v>
      </c>
      <c r="BF43" s="54">
        <f t="shared" si="43"/>
        <v>0</v>
      </c>
    </row>
    <row r="44" spans="1:58" s="51" customFormat="1" ht="15" customHeight="1">
      <c r="A44" s="37">
        <v>38</v>
      </c>
      <c r="B44" s="38">
        <f t="shared" si="28"/>
        <v>0</v>
      </c>
      <c r="C44" s="39">
        <f t="shared" si="29"/>
        <v>0</v>
      </c>
      <c r="D44" s="40">
        <f t="shared" si="30"/>
        <v>0</v>
      </c>
      <c r="E44" s="41">
        <f t="shared" si="31"/>
        <v>0</v>
      </c>
      <c r="F44" s="42">
        <v>38</v>
      </c>
      <c r="G44" s="78">
        <v>38</v>
      </c>
      <c r="H44" s="43" t="s">
        <v>206</v>
      </c>
      <c r="I44" s="12" t="s">
        <v>207</v>
      </c>
      <c r="J44" s="12" t="s">
        <v>42</v>
      </c>
      <c r="K44" s="44">
        <v>5</v>
      </c>
      <c r="L44" s="45" t="str">
        <f t="shared" si="4"/>
        <v>-</v>
      </c>
      <c r="M44" s="46"/>
      <c r="N44" s="47" t="str">
        <f t="shared" si="5"/>
        <v>-</v>
      </c>
      <c r="O44" s="46"/>
      <c r="P44" s="45" t="str">
        <f t="shared" si="6"/>
        <v>-</v>
      </c>
      <c r="Q44" s="46"/>
      <c r="R44" s="47" t="str">
        <f t="shared" si="7"/>
        <v>-</v>
      </c>
      <c r="S44" s="46"/>
      <c r="T44" s="45" t="str">
        <f t="shared" si="8"/>
        <v>-</v>
      </c>
      <c r="U44" s="46"/>
      <c r="V44" s="47" t="str">
        <f t="shared" si="9"/>
        <v>-</v>
      </c>
      <c r="W44" s="46"/>
      <c r="X44" s="45" t="str">
        <f t="shared" si="10"/>
        <v>-</v>
      </c>
      <c r="Y44" s="46"/>
      <c r="Z44" s="47" t="str">
        <f t="shared" si="11"/>
        <v>-</v>
      </c>
      <c r="AA44" s="46"/>
      <c r="AB44" s="45" t="str">
        <f t="shared" si="12"/>
        <v>-</v>
      </c>
      <c r="AC44" s="46"/>
      <c r="AD44" s="47" t="str">
        <f t="shared" si="13"/>
        <v>-</v>
      </c>
      <c r="AE44" s="46"/>
      <c r="AF44" s="45" t="str">
        <f t="shared" si="14"/>
        <v>-</v>
      </c>
      <c r="AG44" s="46"/>
      <c r="AH44" s="47" t="str">
        <f t="shared" si="15"/>
        <v>-</v>
      </c>
      <c r="AI44" s="46"/>
      <c r="AU44" s="53">
        <f t="shared" si="32"/>
        <v>0</v>
      </c>
      <c r="AV44" s="53">
        <f t="shared" si="33"/>
        <v>0</v>
      </c>
      <c r="AW44" s="53">
        <f t="shared" si="34"/>
        <v>0</v>
      </c>
      <c r="AX44" s="53">
        <f t="shared" si="35"/>
        <v>0</v>
      </c>
      <c r="AY44" s="53">
        <f t="shared" si="36"/>
        <v>0</v>
      </c>
      <c r="AZ44" s="53">
        <f t="shared" si="37"/>
        <v>0</v>
      </c>
      <c r="BA44" s="54">
        <f t="shared" si="38"/>
        <v>0</v>
      </c>
      <c r="BB44" s="54">
        <f t="shared" si="39"/>
        <v>0</v>
      </c>
      <c r="BC44" s="54">
        <f t="shared" si="40"/>
        <v>0</v>
      </c>
      <c r="BD44" s="54">
        <f t="shared" si="41"/>
        <v>0</v>
      </c>
      <c r="BE44" s="54">
        <f t="shared" si="42"/>
        <v>0</v>
      </c>
      <c r="BF44" s="54">
        <f t="shared" si="43"/>
        <v>0</v>
      </c>
    </row>
    <row r="45" spans="1:58" s="51" customFormat="1" ht="15" customHeight="1">
      <c r="A45" s="37">
        <v>39</v>
      </c>
      <c r="B45" s="38">
        <f t="shared" si="28"/>
        <v>0</v>
      </c>
      <c r="C45" s="39">
        <f t="shared" si="29"/>
        <v>0</v>
      </c>
      <c r="D45" s="40">
        <f t="shared" si="30"/>
        <v>0</v>
      </c>
      <c r="E45" s="41">
        <f t="shared" si="31"/>
        <v>0</v>
      </c>
      <c r="F45" s="42">
        <v>39</v>
      </c>
      <c r="G45" s="78">
        <v>39</v>
      </c>
      <c r="H45" s="43" t="s">
        <v>208</v>
      </c>
      <c r="I45" s="12" t="s">
        <v>209</v>
      </c>
      <c r="J45" s="12" t="s">
        <v>27</v>
      </c>
      <c r="K45" s="44">
        <v>3</v>
      </c>
      <c r="L45" s="45" t="str">
        <f t="shared" si="4"/>
        <v>-</v>
      </c>
      <c r="M45" s="46"/>
      <c r="N45" s="47" t="str">
        <f t="shared" si="5"/>
        <v>-</v>
      </c>
      <c r="O45" s="46"/>
      <c r="P45" s="45" t="str">
        <f t="shared" si="6"/>
        <v>-</v>
      </c>
      <c r="Q45" s="46"/>
      <c r="R45" s="47" t="str">
        <f t="shared" si="7"/>
        <v>-</v>
      </c>
      <c r="S45" s="46"/>
      <c r="T45" s="45" t="str">
        <f t="shared" si="8"/>
        <v>-</v>
      </c>
      <c r="U45" s="46"/>
      <c r="V45" s="47" t="str">
        <f t="shared" si="9"/>
        <v>-</v>
      </c>
      <c r="W45" s="46"/>
      <c r="X45" s="45" t="str">
        <f t="shared" si="10"/>
        <v>-</v>
      </c>
      <c r="Y45" s="46"/>
      <c r="Z45" s="47" t="str">
        <f t="shared" si="11"/>
        <v>-</v>
      </c>
      <c r="AA45" s="46"/>
      <c r="AB45" s="45" t="str">
        <f t="shared" si="12"/>
        <v>-</v>
      </c>
      <c r="AC45" s="46"/>
      <c r="AD45" s="47" t="str">
        <f t="shared" si="13"/>
        <v>-</v>
      </c>
      <c r="AE45" s="46"/>
      <c r="AF45" s="45" t="str">
        <f t="shared" si="14"/>
        <v>-</v>
      </c>
      <c r="AG45" s="46"/>
      <c r="AH45" s="47" t="str">
        <f t="shared" si="15"/>
        <v>-</v>
      </c>
      <c r="AI45" s="46"/>
      <c r="AU45" s="53">
        <f t="shared" si="32"/>
        <v>0</v>
      </c>
      <c r="AV45" s="53">
        <f t="shared" si="33"/>
        <v>0</v>
      </c>
      <c r="AW45" s="53">
        <f t="shared" si="34"/>
        <v>0</v>
      </c>
      <c r="AX45" s="53">
        <f t="shared" si="35"/>
        <v>0</v>
      </c>
      <c r="AY45" s="53">
        <f t="shared" si="36"/>
        <v>0</v>
      </c>
      <c r="AZ45" s="53">
        <f t="shared" si="37"/>
        <v>0</v>
      </c>
      <c r="BA45" s="54">
        <f t="shared" si="38"/>
        <v>0</v>
      </c>
      <c r="BB45" s="54">
        <f t="shared" si="39"/>
        <v>0</v>
      </c>
      <c r="BC45" s="54">
        <f t="shared" si="40"/>
        <v>0</v>
      </c>
      <c r="BD45" s="54">
        <f t="shared" si="41"/>
        <v>0</v>
      </c>
      <c r="BE45" s="54">
        <f t="shared" si="42"/>
        <v>0</v>
      </c>
      <c r="BF45" s="54">
        <f t="shared" si="43"/>
        <v>0</v>
      </c>
    </row>
    <row r="46" spans="1:58" s="51" customFormat="1" ht="15" customHeight="1">
      <c r="A46" s="37">
        <v>40</v>
      </c>
      <c r="B46" s="38">
        <f t="shared" si="28"/>
        <v>0</v>
      </c>
      <c r="C46" s="39">
        <f t="shared" si="29"/>
        <v>0</v>
      </c>
      <c r="D46" s="40">
        <f t="shared" si="30"/>
        <v>0</v>
      </c>
      <c r="E46" s="41">
        <f t="shared" si="31"/>
        <v>0</v>
      </c>
      <c r="F46" s="42">
        <v>40</v>
      </c>
      <c r="G46" s="78">
        <v>40</v>
      </c>
      <c r="H46" s="43" t="s">
        <v>210</v>
      </c>
      <c r="I46" s="12" t="s">
        <v>211</v>
      </c>
      <c r="J46" s="12" t="s">
        <v>27</v>
      </c>
      <c r="K46" s="44">
        <v>2</v>
      </c>
      <c r="L46" s="45" t="str">
        <f t="shared" si="4"/>
        <v>-</v>
      </c>
      <c r="M46" s="46"/>
      <c r="N46" s="47" t="str">
        <f t="shared" si="5"/>
        <v>-</v>
      </c>
      <c r="O46" s="46"/>
      <c r="P46" s="45" t="str">
        <f t="shared" si="6"/>
        <v>-</v>
      </c>
      <c r="Q46" s="46"/>
      <c r="R46" s="47" t="str">
        <f t="shared" si="7"/>
        <v>-</v>
      </c>
      <c r="S46" s="46"/>
      <c r="T46" s="45" t="str">
        <f t="shared" si="8"/>
        <v>-</v>
      </c>
      <c r="U46" s="46"/>
      <c r="V46" s="47" t="str">
        <f t="shared" si="9"/>
        <v>-</v>
      </c>
      <c r="W46" s="46"/>
      <c r="X46" s="45" t="str">
        <f t="shared" si="10"/>
        <v>-</v>
      </c>
      <c r="Y46" s="46"/>
      <c r="Z46" s="47" t="str">
        <f t="shared" si="11"/>
        <v>-</v>
      </c>
      <c r="AA46" s="46"/>
      <c r="AB46" s="45" t="str">
        <f t="shared" si="12"/>
        <v>-</v>
      </c>
      <c r="AC46" s="46"/>
      <c r="AD46" s="47" t="str">
        <f t="shared" si="13"/>
        <v>-</v>
      </c>
      <c r="AE46" s="46"/>
      <c r="AF46" s="45" t="str">
        <f t="shared" si="14"/>
        <v>-</v>
      </c>
      <c r="AG46" s="46"/>
      <c r="AH46" s="47" t="str">
        <f t="shared" si="15"/>
        <v>-</v>
      </c>
      <c r="AI46" s="46"/>
      <c r="AU46" s="53">
        <f t="shared" si="32"/>
        <v>0</v>
      </c>
      <c r="AV46" s="53">
        <f t="shared" si="33"/>
        <v>0</v>
      </c>
      <c r="AW46" s="53">
        <f t="shared" si="34"/>
        <v>0</v>
      </c>
      <c r="AX46" s="53">
        <f t="shared" si="35"/>
        <v>0</v>
      </c>
      <c r="AY46" s="53">
        <f t="shared" si="36"/>
        <v>0</v>
      </c>
      <c r="AZ46" s="53">
        <f t="shared" si="37"/>
        <v>0</v>
      </c>
      <c r="BA46" s="54">
        <f t="shared" si="38"/>
        <v>0</v>
      </c>
      <c r="BB46" s="54">
        <f t="shared" si="39"/>
        <v>0</v>
      </c>
      <c r="BC46" s="54">
        <f t="shared" si="40"/>
        <v>0</v>
      </c>
      <c r="BD46" s="54">
        <f t="shared" si="41"/>
        <v>0</v>
      </c>
      <c r="BE46" s="54">
        <f t="shared" si="42"/>
        <v>0</v>
      </c>
      <c r="BF46" s="54">
        <f t="shared" si="43"/>
        <v>0</v>
      </c>
    </row>
    <row r="47" spans="1:58" s="51" customFormat="1" ht="15" customHeight="1">
      <c r="A47" s="37">
        <v>41</v>
      </c>
      <c r="B47" s="38">
        <f t="shared" si="28"/>
        <v>0</v>
      </c>
      <c r="C47" s="39">
        <f t="shared" si="29"/>
        <v>0</v>
      </c>
      <c r="D47" s="40">
        <f t="shared" si="30"/>
        <v>0</v>
      </c>
      <c r="E47" s="41">
        <f t="shared" si="31"/>
        <v>0</v>
      </c>
      <c r="F47" s="42">
        <v>41</v>
      </c>
      <c r="G47" s="78">
        <v>41</v>
      </c>
      <c r="H47" s="43" t="s">
        <v>212</v>
      </c>
      <c r="I47" s="12" t="s">
        <v>55</v>
      </c>
      <c r="J47" s="12" t="s">
        <v>33</v>
      </c>
      <c r="K47" s="44">
        <v>1</v>
      </c>
      <c r="L47" s="45" t="str">
        <f t="shared" si="4"/>
        <v>-</v>
      </c>
      <c r="M47" s="46"/>
      <c r="N47" s="47" t="str">
        <f t="shared" si="5"/>
        <v>-</v>
      </c>
      <c r="O47" s="46"/>
      <c r="P47" s="45" t="str">
        <f t="shared" si="6"/>
        <v>-</v>
      </c>
      <c r="Q47" s="46"/>
      <c r="R47" s="47" t="str">
        <f t="shared" si="7"/>
        <v>-</v>
      </c>
      <c r="S47" s="46"/>
      <c r="T47" s="45" t="str">
        <f t="shared" si="8"/>
        <v>-</v>
      </c>
      <c r="U47" s="46"/>
      <c r="V47" s="47" t="str">
        <f t="shared" si="9"/>
        <v>-</v>
      </c>
      <c r="W47" s="46"/>
      <c r="X47" s="45" t="str">
        <f t="shared" si="10"/>
        <v>-</v>
      </c>
      <c r="Y47" s="46"/>
      <c r="Z47" s="47" t="str">
        <f t="shared" si="11"/>
        <v>-</v>
      </c>
      <c r="AA47" s="46"/>
      <c r="AB47" s="45" t="str">
        <f t="shared" si="12"/>
        <v>-</v>
      </c>
      <c r="AC47" s="46"/>
      <c r="AD47" s="47" t="str">
        <f t="shared" si="13"/>
        <v>-</v>
      </c>
      <c r="AE47" s="46"/>
      <c r="AF47" s="45" t="str">
        <f t="shared" si="14"/>
        <v>-</v>
      </c>
      <c r="AG47" s="46"/>
      <c r="AH47" s="47" t="str">
        <f t="shared" si="15"/>
        <v>-</v>
      </c>
      <c r="AI47" s="46"/>
      <c r="AU47" s="53">
        <f t="shared" si="32"/>
        <v>0</v>
      </c>
      <c r="AV47" s="53">
        <f t="shared" si="33"/>
        <v>0</v>
      </c>
      <c r="AW47" s="53">
        <f t="shared" si="34"/>
        <v>0</v>
      </c>
      <c r="AX47" s="53">
        <f t="shared" si="35"/>
        <v>0</v>
      </c>
      <c r="AY47" s="53">
        <f t="shared" si="36"/>
        <v>0</v>
      </c>
      <c r="AZ47" s="53">
        <f t="shared" si="37"/>
        <v>0</v>
      </c>
      <c r="BA47" s="54">
        <f t="shared" si="38"/>
        <v>0</v>
      </c>
      <c r="BB47" s="54">
        <f t="shared" si="39"/>
        <v>0</v>
      </c>
      <c r="BC47" s="54">
        <f t="shared" si="40"/>
        <v>0</v>
      </c>
      <c r="BD47" s="54">
        <f t="shared" si="41"/>
        <v>0</v>
      </c>
      <c r="BE47" s="54">
        <f t="shared" si="42"/>
        <v>0</v>
      </c>
      <c r="BF47" s="54">
        <f t="shared" si="43"/>
        <v>0</v>
      </c>
    </row>
    <row r="48" spans="1:58" s="51" customFormat="1" ht="15" customHeight="1">
      <c r="A48" s="37">
        <v>42</v>
      </c>
      <c r="B48" s="38">
        <f t="shared" si="28"/>
        <v>0</v>
      </c>
      <c r="C48" s="39">
        <f t="shared" si="29"/>
        <v>0</v>
      </c>
      <c r="D48" s="40">
        <f t="shared" si="30"/>
        <v>0</v>
      </c>
      <c r="E48" s="41">
        <f t="shared" si="31"/>
        <v>0</v>
      </c>
      <c r="F48" s="42">
        <v>42</v>
      </c>
      <c r="G48" s="78">
        <v>42</v>
      </c>
      <c r="H48" s="43" t="s">
        <v>213</v>
      </c>
      <c r="I48" s="12" t="s">
        <v>214</v>
      </c>
      <c r="J48" s="12" t="s">
        <v>45</v>
      </c>
      <c r="K48" s="44"/>
      <c r="L48" s="45" t="str">
        <f t="shared" si="4"/>
        <v>-</v>
      </c>
      <c r="M48" s="46"/>
      <c r="N48" s="47" t="str">
        <f t="shared" si="5"/>
        <v>-</v>
      </c>
      <c r="O48" s="46"/>
      <c r="P48" s="45" t="str">
        <f t="shared" si="6"/>
        <v>-</v>
      </c>
      <c r="Q48" s="46"/>
      <c r="R48" s="47" t="str">
        <f t="shared" si="7"/>
        <v>-</v>
      </c>
      <c r="S48" s="46"/>
      <c r="T48" s="45" t="str">
        <f t="shared" si="8"/>
        <v>-</v>
      </c>
      <c r="U48" s="46"/>
      <c r="V48" s="47" t="str">
        <f t="shared" si="9"/>
        <v>-</v>
      </c>
      <c r="W48" s="46"/>
      <c r="X48" s="45" t="str">
        <f t="shared" si="10"/>
        <v>-</v>
      </c>
      <c r="Y48" s="46"/>
      <c r="Z48" s="47" t="str">
        <f t="shared" si="11"/>
        <v>-</v>
      </c>
      <c r="AA48" s="46"/>
      <c r="AB48" s="45" t="str">
        <f t="shared" si="12"/>
        <v>-</v>
      </c>
      <c r="AC48" s="46"/>
      <c r="AD48" s="47" t="str">
        <f t="shared" si="13"/>
        <v>-</v>
      </c>
      <c r="AE48" s="46"/>
      <c r="AF48" s="45" t="str">
        <f t="shared" si="14"/>
        <v>-</v>
      </c>
      <c r="AG48" s="46"/>
      <c r="AH48" s="47" t="str">
        <f t="shared" si="15"/>
        <v>-</v>
      </c>
      <c r="AI48" s="46"/>
      <c r="AU48" s="53">
        <f t="shared" si="32"/>
        <v>0</v>
      </c>
      <c r="AV48" s="53">
        <f t="shared" si="33"/>
        <v>0</v>
      </c>
      <c r="AW48" s="53">
        <f t="shared" si="34"/>
        <v>0</v>
      </c>
      <c r="AX48" s="53">
        <f t="shared" si="35"/>
        <v>0</v>
      </c>
      <c r="AY48" s="53">
        <f t="shared" si="36"/>
        <v>0</v>
      </c>
      <c r="AZ48" s="53">
        <f t="shared" si="37"/>
        <v>0</v>
      </c>
      <c r="BA48" s="54">
        <f t="shared" si="38"/>
        <v>0</v>
      </c>
      <c r="BB48" s="54">
        <f t="shared" si="39"/>
        <v>0</v>
      </c>
      <c r="BC48" s="54">
        <f t="shared" si="40"/>
        <v>0</v>
      </c>
      <c r="BD48" s="54">
        <f t="shared" si="41"/>
        <v>0</v>
      </c>
      <c r="BE48" s="54">
        <f t="shared" si="42"/>
        <v>0</v>
      </c>
      <c r="BF48" s="54">
        <f t="shared" si="43"/>
        <v>0</v>
      </c>
    </row>
    <row r="49" spans="1:58" s="51" customFormat="1" ht="15" customHeight="1">
      <c r="A49" s="37">
        <v>43</v>
      </c>
      <c r="B49" s="38">
        <f t="shared" si="28"/>
        <v>0</v>
      </c>
      <c r="C49" s="39">
        <f t="shared" si="29"/>
        <v>0</v>
      </c>
      <c r="D49" s="40">
        <f t="shared" si="30"/>
        <v>0</v>
      </c>
      <c r="E49" s="41">
        <f t="shared" si="31"/>
        <v>0</v>
      </c>
      <c r="F49" s="42">
        <v>43</v>
      </c>
      <c r="G49" s="78">
        <v>43</v>
      </c>
      <c r="H49" s="43" t="s">
        <v>215</v>
      </c>
      <c r="I49" s="12" t="s">
        <v>216</v>
      </c>
      <c r="J49" s="12" t="s">
        <v>132</v>
      </c>
      <c r="K49" s="44"/>
      <c r="L49" s="45" t="str">
        <f t="shared" si="4"/>
        <v>-</v>
      </c>
      <c r="M49" s="46"/>
      <c r="N49" s="47" t="str">
        <f t="shared" si="5"/>
        <v>-</v>
      </c>
      <c r="O49" s="46"/>
      <c r="P49" s="45" t="str">
        <f t="shared" si="6"/>
        <v>-</v>
      </c>
      <c r="Q49" s="46"/>
      <c r="R49" s="47" t="str">
        <f t="shared" si="7"/>
        <v>-</v>
      </c>
      <c r="S49" s="46"/>
      <c r="T49" s="45" t="str">
        <f t="shared" si="8"/>
        <v>-</v>
      </c>
      <c r="U49" s="46"/>
      <c r="V49" s="47" t="str">
        <f t="shared" si="9"/>
        <v>-</v>
      </c>
      <c r="W49" s="46"/>
      <c r="X49" s="45" t="str">
        <f t="shared" si="10"/>
        <v>-</v>
      </c>
      <c r="Y49" s="46"/>
      <c r="Z49" s="47" t="str">
        <f t="shared" si="11"/>
        <v>-</v>
      </c>
      <c r="AA49" s="46"/>
      <c r="AB49" s="45" t="str">
        <f t="shared" si="12"/>
        <v>-</v>
      </c>
      <c r="AC49" s="46"/>
      <c r="AD49" s="47" t="str">
        <f t="shared" si="13"/>
        <v>-</v>
      </c>
      <c r="AE49" s="46"/>
      <c r="AF49" s="45" t="str">
        <f t="shared" si="14"/>
        <v>-</v>
      </c>
      <c r="AG49" s="46"/>
      <c r="AH49" s="47" t="str">
        <f t="shared" si="15"/>
        <v>-</v>
      </c>
      <c r="AI49" s="46"/>
      <c r="AU49" s="53">
        <f t="shared" si="32"/>
        <v>0</v>
      </c>
      <c r="AV49" s="53">
        <f t="shared" si="33"/>
        <v>0</v>
      </c>
      <c r="AW49" s="53">
        <f t="shared" si="34"/>
        <v>0</v>
      </c>
      <c r="AX49" s="53">
        <f t="shared" si="35"/>
        <v>0</v>
      </c>
      <c r="AY49" s="53">
        <f t="shared" si="36"/>
        <v>0</v>
      </c>
      <c r="AZ49" s="53">
        <f t="shared" si="37"/>
        <v>0</v>
      </c>
      <c r="BA49" s="54">
        <f t="shared" si="38"/>
        <v>0</v>
      </c>
      <c r="BB49" s="54">
        <f t="shared" si="39"/>
        <v>0</v>
      </c>
      <c r="BC49" s="54">
        <f t="shared" si="40"/>
        <v>0</v>
      </c>
      <c r="BD49" s="54">
        <f t="shared" si="41"/>
        <v>0</v>
      </c>
      <c r="BE49" s="54">
        <f t="shared" si="42"/>
        <v>0</v>
      </c>
      <c r="BF49" s="54">
        <f t="shared" si="43"/>
        <v>0</v>
      </c>
    </row>
    <row r="50" spans="1:58" s="51" customFormat="1" ht="15" customHeight="1">
      <c r="A50" s="37">
        <v>44</v>
      </c>
      <c r="B50" s="38">
        <f t="shared" si="28"/>
        <v>0</v>
      </c>
      <c r="C50" s="39">
        <f t="shared" si="29"/>
        <v>0</v>
      </c>
      <c r="D50" s="40">
        <f t="shared" si="30"/>
        <v>0</v>
      </c>
      <c r="E50" s="41">
        <f t="shared" si="31"/>
        <v>0</v>
      </c>
      <c r="F50" s="42">
        <v>44</v>
      </c>
      <c r="G50" s="78">
        <v>44</v>
      </c>
      <c r="H50" s="43" t="s">
        <v>217</v>
      </c>
      <c r="I50" s="12" t="s">
        <v>188</v>
      </c>
      <c r="J50" s="12" t="s">
        <v>103</v>
      </c>
      <c r="K50" s="44"/>
      <c r="L50" s="45" t="str">
        <f t="shared" si="4"/>
        <v>-</v>
      </c>
      <c r="M50" s="46"/>
      <c r="N50" s="47" t="str">
        <f t="shared" si="5"/>
        <v>-</v>
      </c>
      <c r="O50" s="46"/>
      <c r="P50" s="45" t="str">
        <f t="shared" si="6"/>
        <v>-</v>
      </c>
      <c r="Q50" s="46"/>
      <c r="R50" s="47" t="str">
        <f t="shared" si="7"/>
        <v>-</v>
      </c>
      <c r="S50" s="46"/>
      <c r="T50" s="45" t="str">
        <f t="shared" si="8"/>
        <v>-</v>
      </c>
      <c r="U50" s="46"/>
      <c r="V50" s="47" t="str">
        <f t="shared" si="9"/>
        <v>-</v>
      </c>
      <c r="W50" s="46"/>
      <c r="X50" s="45" t="str">
        <f t="shared" si="10"/>
        <v>-</v>
      </c>
      <c r="Y50" s="46"/>
      <c r="Z50" s="47" t="str">
        <f t="shared" si="11"/>
        <v>-</v>
      </c>
      <c r="AA50" s="46"/>
      <c r="AB50" s="45" t="str">
        <f t="shared" si="12"/>
        <v>-</v>
      </c>
      <c r="AC50" s="46"/>
      <c r="AD50" s="47" t="str">
        <f t="shared" si="13"/>
        <v>-</v>
      </c>
      <c r="AE50" s="46"/>
      <c r="AF50" s="45" t="str">
        <f t="shared" si="14"/>
        <v>-</v>
      </c>
      <c r="AG50" s="46"/>
      <c r="AH50" s="47" t="str">
        <f t="shared" si="15"/>
        <v>-</v>
      </c>
      <c r="AI50" s="46"/>
      <c r="AU50" s="53">
        <f t="shared" si="32"/>
        <v>0</v>
      </c>
      <c r="AV50" s="53">
        <f t="shared" si="33"/>
        <v>0</v>
      </c>
      <c r="AW50" s="53">
        <f t="shared" si="34"/>
        <v>0</v>
      </c>
      <c r="AX50" s="53">
        <f t="shared" si="35"/>
        <v>0</v>
      </c>
      <c r="AY50" s="53">
        <f t="shared" si="36"/>
        <v>0</v>
      </c>
      <c r="AZ50" s="53">
        <f t="shared" si="37"/>
        <v>0</v>
      </c>
      <c r="BA50" s="54">
        <f t="shared" si="38"/>
        <v>0</v>
      </c>
      <c r="BB50" s="54">
        <f t="shared" si="39"/>
        <v>0</v>
      </c>
      <c r="BC50" s="54">
        <f t="shared" si="40"/>
        <v>0</v>
      </c>
      <c r="BD50" s="54">
        <f t="shared" si="41"/>
        <v>0</v>
      </c>
      <c r="BE50" s="54">
        <f t="shared" si="42"/>
        <v>0</v>
      </c>
      <c r="BF50" s="54">
        <f t="shared" si="43"/>
        <v>0</v>
      </c>
    </row>
    <row r="51" spans="1:58" s="51" customFormat="1" ht="15" customHeight="1">
      <c r="A51" s="37">
        <v>45</v>
      </c>
      <c r="B51" s="38">
        <f t="shared" si="28"/>
        <v>0</v>
      </c>
      <c r="C51" s="39">
        <f t="shared" si="29"/>
        <v>0</v>
      </c>
      <c r="D51" s="40">
        <f t="shared" si="30"/>
        <v>0</v>
      </c>
      <c r="E51" s="41">
        <f t="shared" si="31"/>
        <v>0</v>
      </c>
      <c r="F51" s="42">
        <v>45</v>
      </c>
      <c r="G51" s="78">
        <v>45</v>
      </c>
      <c r="H51" s="43" t="s">
        <v>218</v>
      </c>
      <c r="I51" s="12" t="s">
        <v>219</v>
      </c>
      <c r="J51" s="12" t="s">
        <v>28</v>
      </c>
      <c r="K51" s="44"/>
      <c r="L51" s="45" t="str">
        <f t="shared" si="4"/>
        <v>-</v>
      </c>
      <c r="M51" s="46"/>
      <c r="N51" s="47" t="str">
        <f t="shared" si="5"/>
        <v>-</v>
      </c>
      <c r="O51" s="46"/>
      <c r="P51" s="45" t="str">
        <f t="shared" si="6"/>
        <v>-</v>
      </c>
      <c r="Q51" s="46"/>
      <c r="R51" s="47" t="str">
        <f t="shared" si="7"/>
        <v>-</v>
      </c>
      <c r="S51" s="46"/>
      <c r="T51" s="45" t="str">
        <f t="shared" si="8"/>
        <v>-</v>
      </c>
      <c r="U51" s="46"/>
      <c r="V51" s="47" t="str">
        <f t="shared" si="9"/>
        <v>-</v>
      </c>
      <c r="W51" s="46"/>
      <c r="X51" s="45" t="str">
        <f t="shared" si="10"/>
        <v>-</v>
      </c>
      <c r="Y51" s="46"/>
      <c r="Z51" s="47" t="str">
        <f t="shared" si="11"/>
        <v>-</v>
      </c>
      <c r="AA51" s="46"/>
      <c r="AB51" s="45" t="str">
        <f t="shared" si="12"/>
        <v>-</v>
      </c>
      <c r="AC51" s="46"/>
      <c r="AD51" s="47" t="str">
        <f t="shared" si="13"/>
        <v>-</v>
      </c>
      <c r="AE51" s="46"/>
      <c r="AF51" s="45" t="str">
        <f t="shared" si="14"/>
        <v>-</v>
      </c>
      <c r="AG51" s="46"/>
      <c r="AH51" s="47" t="str">
        <f t="shared" si="15"/>
        <v>-</v>
      </c>
      <c r="AI51" s="46"/>
      <c r="AU51" s="53">
        <f t="shared" si="32"/>
        <v>0</v>
      </c>
      <c r="AV51" s="53">
        <f t="shared" si="33"/>
        <v>0</v>
      </c>
      <c r="AW51" s="53">
        <f t="shared" si="34"/>
        <v>0</v>
      </c>
      <c r="AX51" s="53">
        <f t="shared" si="35"/>
        <v>0</v>
      </c>
      <c r="AY51" s="53">
        <f t="shared" si="36"/>
        <v>0</v>
      </c>
      <c r="AZ51" s="53">
        <f t="shared" si="37"/>
        <v>0</v>
      </c>
      <c r="BA51" s="54">
        <f t="shared" si="38"/>
        <v>0</v>
      </c>
      <c r="BB51" s="54">
        <f t="shared" si="39"/>
        <v>0</v>
      </c>
      <c r="BC51" s="54">
        <f t="shared" si="40"/>
        <v>0</v>
      </c>
      <c r="BD51" s="54">
        <f t="shared" si="41"/>
        <v>0</v>
      </c>
      <c r="BE51" s="54">
        <f t="shared" si="42"/>
        <v>0</v>
      </c>
      <c r="BF51" s="54">
        <f t="shared" si="43"/>
        <v>0</v>
      </c>
    </row>
    <row r="52" spans="1:58" s="51" customFormat="1" ht="15" customHeight="1">
      <c r="A52" s="37">
        <v>46</v>
      </c>
      <c r="B52" s="38">
        <f t="shared" si="28"/>
        <v>0</v>
      </c>
      <c r="C52" s="39">
        <f t="shared" si="29"/>
        <v>0</v>
      </c>
      <c r="D52" s="40">
        <f t="shared" si="30"/>
        <v>0</v>
      </c>
      <c r="E52" s="41">
        <f t="shared" si="31"/>
        <v>0</v>
      </c>
      <c r="F52" s="42">
        <v>46</v>
      </c>
      <c r="G52" s="78">
        <v>46</v>
      </c>
      <c r="H52" s="43" t="s">
        <v>220</v>
      </c>
      <c r="I52" s="12" t="s">
        <v>221</v>
      </c>
      <c r="J52" s="12" t="s">
        <v>61</v>
      </c>
      <c r="K52" s="44"/>
      <c r="L52" s="45" t="str">
        <f t="shared" si="4"/>
        <v>-</v>
      </c>
      <c r="M52" s="46"/>
      <c r="N52" s="47" t="str">
        <f t="shared" si="5"/>
        <v>-</v>
      </c>
      <c r="O52" s="46"/>
      <c r="P52" s="45" t="str">
        <f t="shared" si="6"/>
        <v>-</v>
      </c>
      <c r="Q52" s="46"/>
      <c r="R52" s="47" t="str">
        <f t="shared" si="7"/>
        <v>-</v>
      </c>
      <c r="S52" s="46"/>
      <c r="T52" s="45" t="str">
        <f t="shared" si="8"/>
        <v>-</v>
      </c>
      <c r="U52" s="46"/>
      <c r="V52" s="47" t="str">
        <f t="shared" si="9"/>
        <v>-</v>
      </c>
      <c r="W52" s="46"/>
      <c r="X52" s="45" t="str">
        <f t="shared" si="10"/>
        <v>-</v>
      </c>
      <c r="Y52" s="46"/>
      <c r="Z52" s="47" t="str">
        <f t="shared" si="11"/>
        <v>-</v>
      </c>
      <c r="AA52" s="46"/>
      <c r="AB52" s="45" t="str">
        <f t="shared" si="12"/>
        <v>-</v>
      </c>
      <c r="AC52" s="46"/>
      <c r="AD52" s="47" t="str">
        <f t="shared" si="13"/>
        <v>-</v>
      </c>
      <c r="AE52" s="46"/>
      <c r="AF52" s="45" t="str">
        <f t="shared" si="14"/>
        <v>-</v>
      </c>
      <c r="AG52" s="46"/>
      <c r="AH52" s="47" t="str">
        <f t="shared" si="15"/>
        <v>-</v>
      </c>
      <c r="AI52" s="46"/>
      <c r="AU52" s="53">
        <f t="shared" si="32"/>
        <v>0</v>
      </c>
      <c r="AV52" s="53">
        <f t="shared" si="33"/>
        <v>0</v>
      </c>
      <c r="AW52" s="53">
        <f t="shared" si="34"/>
        <v>0</v>
      </c>
      <c r="AX52" s="53">
        <f t="shared" si="35"/>
        <v>0</v>
      </c>
      <c r="AY52" s="53">
        <f t="shared" si="36"/>
        <v>0</v>
      </c>
      <c r="AZ52" s="53">
        <f t="shared" si="37"/>
        <v>0</v>
      </c>
      <c r="BA52" s="54">
        <f t="shared" si="38"/>
        <v>0</v>
      </c>
      <c r="BB52" s="54">
        <f t="shared" si="39"/>
        <v>0</v>
      </c>
      <c r="BC52" s="54">
        <f t="shared" si="40"/>
        <v>0</v>
      </c>
      <c r="BD52" s="54">
        <f t="shared" si="41"/>
        <v>0</v>
      </c>
      <c r="BE52" s="54">
        <f t="shared" si="42"/>
        <v>0</v>
      </c>
      <c r="BF52" s="54">
        <f t="shared" si="43"/>
        <v>0</v>
      </c>
    </row>
    <row r="53" spans="1:58" s="51" customFormat="1" ht="15" customHeight="1">
      <c r="A53" s="37">
        <v>47</v>
      </c>
      <c r="B53" s="38">
        <f t="shared" si="28"/>
        <v>0</v>
      </c>
      <c r="C53" s="39">
        <f t="shared" si="29"/>
        <v>0</v>
      </c>
      <c r="D53" s="40">
        <f t="shared" si="30"/>
        <v>0</v>
      </c>
      <c r="E53" s="41">
        <f t="shared" si="31"/>
        <v>0</v>
      </c>
      <c r="F53" s="42">
        <v>47</v>
      </c>
      <c r="G53" s="78">
        <v>47</v>
      </c>
      <c r="H53" s="43" t="s">
        <v>222</v>
      </c>
      <c r="I53" s="12" t="s">
        <v>223</v>
      </c>
      <c r="J53" s="12" t="s">
        <v>27</v>
      </c>
      <c r="K53" s="44"/>
      <c r="L53" s="45" t="str">
        <f t="shared" si="4"/>
        <v>-</v>
      </c>
      <c r="M53" s="46"/>
      <c r="N53" s="47" t="str">
        <f t="shared" si="5"/>
        <v>-</v>
      </c>
      <c r="O53" s="46"/>
      <c r="P53" s="45" t="str">
        <f t="shared" si="6"/>
        <v>-</v>
      </c>
      <c r="Q53" s="46"/>
      <c r="R53" s="47" t="str">
        <f t="shared" si="7"/>
        <v>-</v>
      </c>
      <c r="S53" s="46"/>
      <c r="T53" s="45" t="str">
        <f t="shared" si="8"/>
        <v>-</v>
      </c>
      <c r="U53" s="46"/>
      <c r="V53" s="47" t="str">
        <f t="shared" si="9"/>
        <v>-</v>
      </c>
      <c r="W53" s="46"/>
      <c r="X53" s="45" t="str">
        <f t="shared" si="10"/>
        <v>-</v>
      </c>
      <c r="Y53" s="46"/>
      <c r="Z53" s="47" t="str">
        <f t="shared" si="11"/>
        <v>-</v>
      </c>
      <c r="AA53" s="46"/>
      <c r="AB53" s="45" t="str">
        <f t="shared" si="12"/>
        <v>-</v>
      </c>
      <c r="AC53" s="46"/>
      <c r="AD53" s="47" t="str">
        <f t="shared" si="13"/>
        <v>-</v>
      </c>
      <c r="AE53" s="46"/>
      <c r="AF53" s="45" t="str">
        <f t="shared" si="14"/>
        <v>-</v>
      </c>
      <c r="AG53" s="46"/>
      <c r="AH53" s="47" t="str">
        <f t="shared" si="15"/>
        <v>-</v>
      </c>
      <c r="AI53" s="46"/>
      <c r="AU53" s="53">
        <f t="shared" si="32"/>
        <v>0</v>
      </c>
      <c r="AV53" s="53">
        <f t="shared" si="33"/>
        <v>0</v>
      </c>
      <c r="AW53" s="53">
        <f t="shared" si="34"/>
        <v>0</v>
      </c>
      <c r="AX53" s="53">
        <f t="shared" si="35"/>
        <v>0</v>
      </c>
      <c r="AY53" s="53">
        <f t="shared" si="36"/>
        <v>0</v>
      </c>
      <c r="AZ53" s="53">
        <f t="shared" si="37"/>
        <v>0</v>
      </c>
      <c r="BA53" s="54">
        <f t="shared" si="38"/>
        <v>0</v>
      </c>
      <c r="BB53" s="54">
        <f t="shared" si="39"/>
        <v>0</v>
      </c>
      <c r="BC53" s="54">
        <f t="shared" si="40"/>
        <v>0</v>
      </c>
      <c r="BD53" s="54">
        <f t="shared" si="41"/>
        <v>0</v>
      </c>
      <c r="BE53" s="54">
        <f t="shared" si="42"/>
        <v>0</v>
      </c>
      <c r="BF53" s="54">
        <f t="shared" si="43"/>
        <v>0</v>
      </c>
    </row>
    <row r="54" spans="1:58" s="51" customFormat="1" ht="15" customHeight="1">
      <c r="A54" s="37">
        <v>48</v>
      </c>
      <c r="B54" s="38">
        <f t="shared" si="28"/>
        <v>0</v>
      </c>
      <c r="C54" s="39">
        <f t="shared" si="29"/>
        <v>0</v>
      </c>
      <c r="D54" s="40">
        <f t="shared" si="30"/>
        <v>0</v>
      </c>
      <c r="E54" s="41">
        <f t="shared" si="31"/>
        <v>0</v>
      </c>
      <c r="F54" s="42">
        <v>48</v>
      </c>
      <c r="G54" s="78">
        <v>48</v>
      </c>
      <c r="H54" s="43" t="s">
        <v>224</v>
      </c>
      <c r="I54" s="12" t="s">
        <v>47</v>
      </c>
      <c r="J54" s="12" t="s">
        <v>29</v>
      </c>
      <c r="K54" s="44"/>
      <c r="L54" s="45" t="str">
        <f t="shared" si="4"/>
        <v>-</v>
      </c>
      <c r="M54" s="46"/>
      <c r="N54" s="47" t="str">
        <f t="shared" si="5"/>
        <v>-</v>
      </c>
      <c r="O54" s="46"/>
      <c r="P54" s="45" t="str">
        <f t="shared" si="6"/>
        <v>-</v>
      </c>
      <c r="Q54" s="46"/>
      <c r="R54" s="47" t="str">
        <f t="shared" si="7"/>
        <v>-</v>
      </c>
      <c r="S54" s="46"/>
      <c r="T54" s="45" t="str">
        <f t="shared" si="8"/>
        <v>-</v>
      </c>
      <c r="U54" s="46"/>
      <c r="V54" s="47" t="str">
        <f t="shared" si="9"/>
        <v>-</v>
      </c>
      <c r="W54" s="46"/>
      <c r="X54" s="45" t="str">
        <f t="shared" si="10"/>
        <v>-</v>
      </c>
      <c r="Y54" s="46"/>
      <c r="Z54" s="47" t="str">
        <f t="shared" si="11"/>
        <v>-</v>
      </c>
      <c r="AA54" s="46"/>
      <c r="AB54" s="45" t="str">
        <f t="shared" si="12"/>
        <v>-</v>
      </c>
      <c r="AC54" s="46"/>
      <c r="AD54" s="47" t="str">
        <f t="shared" si="13"/>
        <v>-</v>
      </c>
      <c r="AE54" s="46"/>
      <c r="AF54" s="45" t="str">
        <f t="shared" si="14"/>
        <v>-</v>
      </c>
      <c r="AG54" s="46"/>
      <c r="AH54" s="47" t="str">
        <f t="shared" si="15"/>
        <v>-</v>
      </c>
      <c r="AI54" s="46"/>
      <c r="AU54" s="53">
        <f t="shared" si="32"/>
        <v>0</v>
      </c>
      <c r="AV54" s="53">
        <f t="shared" si="33"/>
        <v>0</v>
      </c>
      <c r="AW54" s="53">
        <f t="shared" si="34"/>
        <v>0</v>
      </c>
      <c r="AX54" s="53">
        <f t="shared" si="35"/>
        <v>0</v>
      </c>
      <c r="AY54" s="53">
        <f t="shared" si="36"/>
        <v>0</v>
      </c>
      <c r="AZ54" s="53">
        <f t="shared" si="37"/>
        <v>0</v>
      </c>
      <c r="BA54" s="54">
        <f t="shared" si="38"/>
        <v>0</v>
      </c>
      <c r="BB54" s="54">
        <f t="shared" si="39"/>
        <v>0</v>
      </c>
      <c r="BC54" s="54">
        <f t="shared" si="40"/>
        <v>0</v>
      </c>
      <c r="BD54" s="54">
        <f t="shared" si="41"/>
        <v>0</v>
      </c>
      <c r="BE54" s="54">
        <f t="shared" si="42"/>
        <v>0</v>
      </c>
      <c r="BF54" s="54">
        <f t="shared" si="43"/>
        <v>0</v>
      </c>
    </row>
    <row r="55" spans="1:58" s="51" customFormat="1" ht="15" customHeight="1">
      <c r="A55" s="37">
        <v>49</v>
      </c>
      <c r="B55" s="38">
        <f t="shared" si="28"/>
        <v>0</v>
      </c>
      <c r="C55" s="39">
        <f t="shared" si="29"/>
        <v>0</v>
      </c>
      <c r="D55" s="40">
        <f t="shared" si="30"/>
        <v>0</v>
      </c>
      <c r="E55" s="41">
        <f t="shared" si="31"/>
        <v>0</v>
      </c>
      <c r="F55" s="42">
        <v>49</v>
      </c>
      <c r="G55" s="78">
        <v>49</v>
      </c>
      <c r="H55" s="43" t="s">
        <v>225</v>
      </c>
      <c r="I55" s="12" t="s">
        <v>226</v>
      </c>
      <c r="J55" s="12" t="s">
        <v>132</v>
      </c>
      <c r="K55" s="44"/>
      <c r="L55" s="45" t="str">
        <f t="shared" si="4"/>
        <v>-</v>
      </c>
      <c r="M55" s="46"/>
      <c r="N55" s="47" t="str">
        <f t="shared" si="5"/>
        <v>-</v>
      </c>
      <c r="O55" s="46"/>
      <c r="P55" s="45" t="str">
        <f t="shared" si="6"/>
        <v>-</v>
      </c>
      <c r="Q55" s="46"/>
      <c r="R55" s="47" t="str">
        <f t="shared" si="7"/>
        <v>-</v>
      </c>
      <c r="S55" s="46"/>
      <c r="T55" s="45" t="str">
        <f t="shared" si="8"/>
        <v>-</v>
      </c>
      <c r="U55" s="46"/>
      <c r="V55" s="47" t="str">
        <f t="shared" si="9"/>
        <v>-</v>
      </c>
      <c r="W55" s="46"/>
      <c r="X55" s="45" t="str">
        <f t="shared" si="10"/>
        <v>-</v>
      </c>
      <c r="Y55" s="46"/>
      <c r="Z55" s="47" t="str">
        <f t="shared" si="11"/>
        <v>-</v>
      </c>
      <c r="AA55" s="46"/>
      <c r="AB55" s="45" t="str">
        <f t="shared" si="12"/>
        <v>-</v>
      </c>
      <c r="AC55" s="46"/>
      <c r="AD55" s="47" t="str">
        <f t="shared" si="13"/>
        <v>-</v>
      </c>
      <c r="AE55" s="46"/>
      <c r="AF55" s="45" t="str">
        <f t="shared" si="14"/>
        <v>-</v>
      </c>
      <c r="AG55" s="46"/>
      <c r="AH55" s="47" t="str">
        <f t="shared" si="15"/>
        <v>-</v>
      </c>
      <c r="AI55" s="46"/>
      <c r="AU55" s="53">
        <f t="shared" si="32"/>
        <v>0</v>
      </c>
      <c r="AV55" s="53">
        <f t="shared" si="33"/>
        <v>0</v>
      </c>
      <c r="AW55" s="53">
        <f t="shared" si="34"/>
        <v>0</v>
      </c>
      <c r="AX55" s="53">
        <f t="shared" si="35"/>
        <v>0</v>
      </c>
      <c r="AY55" s="53">
        <f t="shared" si="36"/>
        <v>0</v>
      </c>
      <c r="AZ55" s="53">
        <f t="shared" si="37"/>
        <v>0</v>
      </c>
      <c r="BA55" s="54">
        <f t="shared" si="38"/>
        <v>0</v>
      </c>
      <c r="BB55" s="54">
        <f t="shared" si="39"/>
        <v>0</v>
      </c>
      <c r="BC55" s="54">
        <f t="shared" si="40"/>
        <v>0</v>
      </c>
      <c r="BD55" s="54">
        <f t="shared" si="41"/>
        <v>0</v>
      </c>
      <c r="BE55" s="54">
        <f t="shared" si="42"/>
        <v>0</v>
      </c>
      <c r="BF55" s="54">
        <f t="shared" si="43"/>
        <v>0</v>
      </c>
    </row>
    <row r="56" spans="1:58" s="51" customFormat="1" ht="15" customHeight="1">
      <c r="A56" s="37">
        <v>50</v>
      </c>
      <c r="B56" s="38">
        <f t="shared" si="28"/>
        <v>0</v>
      </c>
      <c r="C56" s="39">
        <f t="shared" si="29"/>
        <v>0</v>
      </c>
      <c r="D56" s="40">
        <f t="shared" si="30"/>
        <v>0</v>
      </c>
      <c r="E56" s="41">
        <f t="shared" si="31"/>
        <v>0</v>
      </c>
      <c r="F56" s="42">
        <v>50</v>
      </c>
      <c r="G56" s="78">
        <v>50</v>
      </c>
      <c r="H56" s="43" t="s">
        <v>227</v>
      </c>
      <c r="I56" s="12" t="s">
        <v>50</v>
      </c>
      <c r="J56" s="12" t="s">
        <v>30</v>
      </c>
      <c r="K56" s="44"/>
      <c r="L56" s="45" t="str">
        <f t="shared" si="4"/>
        <v>-</v>
      </c>
      <c r="M56" s="46"/>
      <c r="N56" s="47" t="str">
        <f t="shared" si="5"/>
        <v>-</v>
      </c>
      <c r="O56" s="46"/>
      <c r="P56" s="45" t="str">
        <f t="shared" si="6"/>
        <v>-</v>
      </c>
      <c r="Q56" s="46"/>
      <c r="R56" s="47" t="str">
        <f t="shared" si="7"/>
        <v>-</v>
      </c>
      <c r="S56" s="46"/>
      <c r="T56" s="45" t="str">
        <f t="shared" si="8"/>
        <v>-</v>
      </c>
      <c r="U56" s="46"/>
      <c r="V56" s="47" t="str">
        <f t="shared" si="9"/>
        <v>-</v>
      </c>
      <c r="W56" s="46"/>
      <c r="X56" s="45" t="str">
        <f t="shared" si="10"/>
        <v>-</v>
      </c>
      <c r="Y56" s="46"/>
      <c r="Z56" s="47" t="str">
        <f t="shared" si="11"/>
        <v>-</v>
      </c>
      <c r="AA56" s="46"/>
      <c r="AB56" s="45" t="str">
        <f t="shared" si="12"/>
        <v>-</v>
      </c>
      <c r="AC56" s="46"/>
      <c r="AD56" s="47" t="str">
        <f t="shared" si="13"/>
        <v>-</v>
      </c>
      <c r="AE56" s="46"/>
      <c r="AF56" s="45" t="str">
        <f t="shared" si="14"/>
        <v>-</v>
      </c>
      <c r="AG56" s="46"/>
      <c r="AH56" s="47" t="str">
        <f t="shared" si="15"/>
        <v>-</v>
      </c>
      <c r="AI56" s="46"/>
      <c r="AU56" s="53">
        <f t="shared" si="32"/>
        <v>0</v>
      </c>
      <c r="AV56" s="53">
        <f t="shared" si="33"/>
        <v>0</v>
      </c>
      <c r="AW56" s="53">
        <f t="shared" si="34"/>
        <v>0</v>
      </c>
      <c r="AX56" s="53">
        <f t="shared" si="35"/>
        <v>0</v>
      </c>
      <c r="AY56" s="53">
        <f t="shared" si="36"/>
        <v>0</v>
      </c>
      <c r="AZ56" s="53">
        <f t="shared" si="37"/>
        <v>0</v>
      </c>
      <c r="BA56" s="54">
        <f t="shared" si="38"/>
        <v>0</v>
      </c>
      <c r="BB56" s="54">
        <f t="shared" si="39"/>
        <v>0</v>
      </c>
      <c r="BC56" s="54">
        <f t="shared" si="40"/>
        <v>0</v>
      </c>
      <c r="BD56" s="54">
        <f t="shared" si="41"/>
        <v>0</v>
      </c>
      <c r="BE56" s="54">
        <f t="shared" si="42"/>
        <v>0</v>
      </c>
      <c r="BF56" s="54">
        <f t="shared" si="43"/>
        <v>0</v>
      </c>
    </row>
    <row r="57" spans="1:58" s="51" customFormat="1" ht="15" customHeight="1">
      <c r="A57" s="37">
        <v>51</v>
      </c>
      <c r="B57" s="38">
        <f t="shared" si="28"/>
        <v>0</v>
      </c>
      <c r="C57" s="39">
        <f t="shared" si="29"/>
        <v>0</v>
      </c>
      <c r="D57" s="40">
        <f t="shared" si="30"/>
        <v>0</v>
      </c>
      <c r="E57" s="41">
        <f t="shared" si="31"/>
        <v>0</v>
      </c>
      <c r="F57" s="42">
        <v>51</v>
      </c>
      <c r="G57" s="78">
        <v>51</v>
      </c>
      <c r="H57" s="43" t="s">
        <v>228</v>
      </c>
      <c r="I57" s="12" t="s">
        <v>40</v>
      </c>
      <c r="J57" s="12" t="s">
        <v>33</v>
      </c>
      <c r="K57" s="44"/>
      <c r="L57" s="45" t="str">
        <f t="shared" si="4"/>
        <v>-</v>
      </c>
      <c r="M57" s="46"/>
      <c r="N57" s="47" t="str">
        <f t="shared" si="5"/>
        <v>-</v>
      </c>
      <c r="O57" s="46"/>
      <c r="P57" s="45" t="str">
        <f t="shared" si="6"/>
        <v>-</v>
      </c>
      <c r="Q57" s="46"/>
      <c r="R57" s="47" t="str">
        <f t="shared" si="7"/>
        <v>-</v>
      </c>
      <c r="S57" s="46"/>
      <c r="T57" s="45" t="str">
        <f t="shared" si="8"/>
        <v>-</v>
      </c>
      <c r="U57" s="46"/>
      <c r="V57" s="47" t="str">
        <f t="shared" si="9"/>
        <v>-</v>
      </c>
      <c r="W57" s="46"/>
      <c r="X57" s="45" t="str">
        <f t="shared" si="10"/>
        <v>-</v>
      </c>
      <c r="Y57" s="46"/>
      <c r="Z57" s="47" t="str">
        <f t="shared" si="11"/>
        <v>-</v>
      </c>
      <c r="AA57" s="46"/>
      <c r="AB57" s="45" t="str">
        <f t="shared" si="12"/>
        <v>-</v>
      </c>
      <c r="AC57" s="46"/>
      <c r="AD57" s="47" t="str">
        <f t="shared" si="13"/>
        <v>-</v>
      </c>
      <c r="AE57" s="46"/>
      <c r="AF57" s="45" t="str">
        <f t="shared" si="14"/>
        <v>-</v>
      </c>
      <c r="AG57" s="46"/>
      <c r="AH57" s="47" t="str">
        <f t="shared" si="15"/>
        <v>-</v>
      </c>
      <c r="AI57" s="46"/>
      <c r="AU57" s="53">
        <f t="shared" si="32"/>
        <v>0</v>
      </c>
      <c r="AV57" s="53">
        <f t="shared" si="33"/>
        <v>0</v>
      </c>
      <c r="AW57" s="53">
        <f t="shared" si="34"/>
        <v>0</v>
      </c>
      <c r="AX57" s="53">
        <f t="shared" si="35"/>
        <v>0</v>
      </c>
      <c r="AY57" s="53">
        <f t="shared" si="36"/>
        <v>0</v>
      </c>
      <c r="AZ57" s="53">
        <f t="shared" si="37"/>
        <v>0</v>
      </c>
      <c r="BA57" s="54">
        <f t="shared" si="38"/>
        <v>0</v>
      </c>
      <c r="BB57" s="54">
        <f t="shared" si="39"/>
        <v>0</v>
      </c>
      <c r="BC57" s="54">
        <f t="shared" si="40"/>
        <v>0</v>
      </c>
      <c r="BD57" s="54">
        <f t="shared" si="41"/>
        <v>0</v>
      </c>
      <c r="BE57" s="54">
        <f t="shared" si="42"/>
        <v>0</v>
      </c>
      <c r="BF57" s="54">
        <f t="shared" si="43"/>
        <v>0</v>
      </c>
    </row>
    <row r="58" spans="1:58" s="51" customFormat="1" ht="15" customHeight="1">
      <c r="A58" s="37">
        <v>52</v>
      </c>
      <c r="B58" s="38">
        <f t="shared" si="28"/>
        <v>0</v>
      </c>
      <c r="C58" s="39">
        <f t="shared" si="29"/>
        <v>0</v>
      </c>
      <c r="D58" s="40">
        <f t="shared" si="30"/>
        <v>0</v>
      </c>
      <c r="E58" s="41">
        <f t="shared" si="31"/>
        <v>0</v>
      </c>
      <c r="F58" s="42">
        <v>52</v>
      </c>
      <c r="G58" s="78">
        <v>52</v>
      </c>
      <c r="H58" s="43" t="s">
        <v>229</v>
      </c>
      <c r="I58" s="12" t="s">
        <v>230</v>
      </c>
      <c r="J58" s="12" t="s">
        <v>29</v>
      </c>
      <c r="K58" s="44"/>
      <c r="L58" s="45" t="str">
        <f t="shared" si="4"/>
        <v>-</v>
      </c>
      <c r="M58" s="46"/>
      <c r="N58" s="47" t="str">
        <f t="shared" si="5"/>
        <v>-</v>
      </c>
      <c r="O58" s="46"/>
      <c r="P58" s="45" t="str">
        <f t="shared" si="6"/>
        <v>-</v>
      </c>
      <c r="Q58" s="46"/>
      <c r="R58" s="47" t="str">
        <f t="shared" si="7"/>
        <v>-</v>
      </c>
      <c r="S58" s="46"/>
      <c r="T58" s="45" t="str">
        <f t="shared" si="8"/>
        <v>-</v>
      </c>
      <c r="U58" s="46"/>
      <c r="V58" s="47" t="str">
        <f t="shared" si="9"/>
        <v>-</v>
      </c>
      <c r="W58" s="46"/>
      <c r="X58" s="45" t="str">
        <f t="shared" si="10"/>
        <v>-</v>
      </c>
      <c r="Y58" s="46"/>
      <c r="Z58" s="47" t="str">
        <f t="shared" si="11"/>
        <v>-</v>
      </c>
      <c r="AA58" s="46"/>
      <c r="AB58" s="45" t="str">
        <f t="shared" si="12"/>
        <v>-</v>
      </c>
      <c r="AC58" s="46"/>
      <c r="AD58" s="47" t="str">
        <f t="shared" si="13"/>
        <v>-</v>
      </c>
      <c r="AE58" s="46"/>
      <c r="AF58" s="45" t="str">
        <f t="shared" si="14"/>
        <v>-</v>
      </c>
      <c r="AG58" s="46"/>
      <c r="AH58" s="47" t="str">
        <f t="shared" si="15"/>
        <v>-</v>
      </c>
      <c r="AI58" s="46"/>
      <c r="AU58" s="53">
        <f t="shared" si="32"/>
        <v>0</v>
      </c>
      <c r="AV58" s="53">
        <f t="shared" si="33"/>
        <v>0</v>
      </c>
      <c r="AW58" s="53">
        <f t="shared" si="34"/>
        <v>0</v>
      </c>
      <c r="AX58" s="53">
        <f t="shared" si="35"/>
        <v>0</v>
      </c>
      <c r="AY58" s="53">
        <f t="shared" si="36"/>
        <v>0</v>
      </c>
      <c r="AZ58" s="53">
        <f t="shared" si="37"/>
        <v>0</v>
      </c>
      <c r="BA58" s="54">
        <f t="shared" si="38"/>
        <v>0</v>
      </c>
      <c r="BB58" s="54">
        <f t="shared" si="39"/>
        <v>0</v>
      </c>
      <c r="BC58" s="54">
        <f t="shared" si="40"/>
        <v>0</v>
      </c>
      <c r="BD58" s="54">
        <f t="shared" si="41"/>
        <v>0</v>
      </c>
      <c r="BE58" s="54">
        <f t="shared" si="42"/>
        <v>0</v>
      </c>
      <c r="BF58" s="54">
        <f t="shared" si="43"/>
        <v>0</v>
      </c>
    </row>
    <row r="59" spans="1:58" s="51" customFormat="1" ht="15" customHeight="1">
      <c r="A59" s="37">
        <v>53</v>
      </c>
      <c r="B59" s="38">
        <f t="shared" si="28"/>
        <v>0</v>
      </c>
      <c r="C59" s="39">
        <f t="shared" si="29"/>
        <v>0</v>
      </c>
      <c r="D59" s="40">
        <f t="shared" si="30"/>
        <v>0</v>
      </c>
      <c r="E59" s="41">
        <f t="shared" si="31"/>
        <v>0</v>
      </c>
      <c r="F59" s="42">
        <v>53</v>
      </c>
      <c r="G59" s="78">
        <v>53</v>
      </c>
      <c r="H59" s="43" t="s">
        <v>231</v>
      </c>
      <c r="I59" s="12" t="s">
        <v>232</v>
      </c>
      <c r="J59" s="12" t="s">
        <v>29</v>
      </c>
      <c r="K59" s="44"/>
      <c r="L59" s="45" t="str">
        <f t="shared" si="4"/>
        <v>-</v>
      </c>
      <c r="M59" s="46"/>
      <c r="N59" s="47" t="str">
        <f t="shared" si="5"/>
        <v>-</v>
      </c>
      <c r="O59" s="46"/>
      <c r="P59" s="45" t="str">
        <f t="shared" si="6"/>
        <v>-</v>
      </c>
      <c r="Q59" s="46"/>
      <c r="R59" s="47" t="str">
        <f t="shared" si="7"/>
        <v>-</v>
      </c>
      <c r="S59" s="46"/>
      <c r="T59" s="45" t="str">
        <f t="shared" si="8"/>
        <v>-</v>
      </c>
      <c r="U59" s="46"/>
      <c r="V59" s="47" t="str">
        <f t="shared" si="9"/>
        <v>-</v>
      </c>
      <c r="W59" s="46"/>
      <c r="X59" s="45" t="str">
        <f t="shared" si="10"/>
        <v>-</v>
      </c>
      <c r="Y59" s="46"/>
      <c r="Z59" s="47" t="str">
        <f t="shared" si="11"/>
        <v>-</v>
      </c>
      <c r="AA59" s="46"/>
      <c r="AB59" s="45" t="str">
        <f t="shared" si="12"/>
        <v>-</v>
      </c>
      <c r="AC59" s="46"/>
      <c r="AD59" s="47" t="str">
        <f t="shared" si="13"/>
        <v>-</v>
      </c>
      <c r="AE59" s="46"/>
      <c r="AF59" s="45" t="str">
        <f t="shared" si="14"/>
        <v>-</v>
      </c>
      <c r="AG59" s="46"/>
      <c r="AH59" s="47" t="str">
        <f t="shared" si="15"/>
        <v>-</v>
      </c>
      <c r="AI59" s="46"/>
      <c r="AU59" s="53">
        <f t="shared" si="32"/>
        <v>0</v>
      </c>
      <c r="AV59" s="53">
        <f t="shared" si="33"/>
        <v>0</v>
      </c>
      <c r="AW59" s="53">
        <f t="shared" si="34"/>
        <v>0</v>
      </c>
      <c r="AX59" s="53">
        <f t="shared" si="35"/>
        <v>0</v>
      </c>
      <c r="AY59" s="53">
        <f t="shared" si="36"/>
        <v>0</v>
      </c>
      <c r="AZ59" s="53">
        <f t="shared" si="37"/>
        <v>0</v>
      </c>
      <c r="BA59" s="54">
        <f t="shared" si="38"/>
        <v>0</v>
      </c>
      <c r="BB59" s="54">
        <f t="shared" si="39"/>
        <v>0</v>
      </c>
      <c r="BC59" s="54">
        <f t="shared" si="40"/>
        <v>0</v>
      </c>
      <c r="BD59" s="54">
        <f t="shared" si="41"/>
        <v>0</v>
      </c>
      <c r="BE59" s="54">
        <f t="shared" si="42"/>
        <v>0</v>
      </c>
      <c r="BF59" s="54">
        <f t="shared" si="43"/>
        <v>0</v>
      </c>
    </row>
    <row r="60" spans="1:58" s="51" customFormat="1" ht="15" customHeight="1">
      <c r="A60" s="37">
        <v>54</v>
      </c>
      <c r="B60" s="38">
        <f t="shared" si="28"/>
        <v>0</v>
      </c>
      <c r="C60" s="39">
        <f t="shared" si="29"/>
        <v>0</v>
      </c>
      <c r="D60" s="40">
        <f t="shared" si="30"/>
        <v>0</v>
      </c>
      <c r="E60" s="41">
        <f t="shared" si="31"/>
        <v>0</v>
      </c>
      <c r="F60" s="42">
        <v>54</v>
      </c>
      <c r="G60" s="78">
        <v>54</v>
      </c>
      <c r="H60" s="43" t="s">
        <v>233</v>
      </c>
      <c r="I60" s="12" t="s">
        <v>234</v>
      </c>
      <c r="J60" s="12" t="s">
        <v>33</v>
      </c>
      <c r="K60" s="44"/>
      <c r="L60" s="45" t="str">
        <f t="shared" si="4"/>
        <v>-</v>
      </c>
      <c r="M60" s="46"/>
      <c r="N60" s="47" t="str">
        <f t="shared" si="5"/>
        <v>-</v>
      </c>
      <c r="O60" s="46"/>
      <c r="P60" s="45" t="str">
        <f t="shared" si="6"/>
        <v>-</v>
      </c>
      <c r="Q60" s="46"/>
      <c r="R60" s="47" t="str">
        <f t="shared" si="7"/>
        <v>-</v>
      </c>
      <c r="S60" s="46"/>
      <c r="T60" s="45" t="str">
        <f t="shared" si="8"/>
        <v>-</v>
      </c>
      <c r="U60" s="46"/>
      <c r="V60" s="47" t="str">
        <f t="shared" si="9"/>
        <v>-</v>
      </c>
      <c r="W60" s="46"/>
      <c r="X60" s="45" t="str">
        <f t="shared" si="10"/>
        <v>-</v>
      </c>
      <c r="Y60" s="46"/>
      <c r="Z60" s="47" t="str">
        <f t="shared" si="11"/>
        <v>-</v>
      </c>
      <c r="AA60" s="46"/>
      <c r="AB60" s="45" t="str">
        <f t="shared" si="12"/>
        <v>-</v>
      </c>
      <c r="AC60" s="46"/>
      <c r="AD60" s="47" t="str">
        <f t="shared" si="13"/>
        <v>-</v>
      </c>
      <c r="AE60" s="46"/>
      <c r="AF60" s="45" t="str">
        <f t="shared" si="14"/>
        <v>-</v>
      </c>
      <c r="AG60" s="46"/>
      <c r="AH60" s="47" t="str">
        <f t="shared" si="15"/>
        <v>-</v>
      </c>
      <c r="AI60" s="46"/>
      <c r="AU60" s="53">
        <f t="shared" si="32"/>
        <v>0</v>
      </c>
      <c r="AV60" s="53">
        <f t="shared" si="33"/>
        <v>0</v>
      </c>
      <c r="AW60" s="53">
        <f t="shared" si="34"/>
        <v>0</v>
      </c>
      <c r="AX60" s="53">
        <f t="shared" si="35"/>
        <v>0</v>
      </c>
      <c r="AY60" s="53">
        <f t="shared" si="36"/>
        <v>0</v>
      </c>
      <c r="AZ60" s="53">
        <f t="shared" si="37"/>
        <v>0</v>
      </c>
      <c r="BA60" s="54">
        <f t="shared" si="38"/>
        <v>0</v>
      </c>
      <c r="BB60" s="54">
        <f t="shared" si="39"/>
        <v>0</v>
      </c>
      <c r="BC60" s="54">
        <f t="shared" si="40"/>
        <v>0</v>
      </c>
      <c r="BD60" s="54">
        <f t="shared" si="41"/>
        <v>0</v>
      </c>
      <c r="BE60" s="54">
        <f t="shared" si="42"/>
        <v>0</v>
      </c>
      <c r="BF60" s="54">
        <f t="shared" si="43"/>
        <v>0</v>
      </c>
    </row>
    <row r="61" spans="1:58" s="51" customFormat="1" ht="15" customHeight="1">
      <c r="A61" s="37">
        <v>55</v>
      </c>
      <c r="B61" s="38">
        <f t="shared" si="28"/>
        <v>0</v>
      </c>
      <c r="C61" s="39">
        <f t="shared" si="29"/>
        <v>0</v>
      </c>
      <c r="D61" s="40">
        <f t="shared" si="30"/>
        <v>0</v>
      </c>
      <c r="E61" s="41">
        <f t="shared" si="31"/>
        <v>0</v>
      </c>
      <c r="F61" s="42">
        <v>55</v>
      </c>
      <c r="G61" s="78">
        <v>55</v>
      </c>
      <c r="H61" s="43" t="s">
        <v>235</v>
      </c>
      <c r="I61" s="12" t="s">
        <v>236</v>
      </c>
      <c r="J61" s="12" t="s">
        <v>28</v>
      </c>
      <c r="K61" s="44"/>
      <c r="L61" s="45" t="str">
        <f t="shared" si="4"/>
        <v>-</v>
      </c>
      <c r="M61" s="46"/>
      <c r="N61" s="47" t="str">
        <f t="shared" si="5"/>
        <v>-</v>
      </c>
      <c r="O61" s="46"/>
      <c r="P61" s="45" t="str">
        <f t="shared" si="6"/>
        <v>-</v>
      </c>
      <c r="Q61" s="46"/>
      <c r="R61" s="47" t="str">
        <f t="shared" si="7"/>
        <v>-</v>
      </c>
      <c r="S61" s="46"/>
      <c r="T61" s="45" t="str">
        <f t="shared" si="8"/>
        <v>-</v>
      </c>
      <c r="U61" s="46"/>
      <c r="V61" s="47" t="str">
        <f t="shared" si="9"/>
        <v>-</v>
      </c>
      <c r="W61" s="46"/>
      <c r="X61" s="45" t="str">
        <f t="shared" si="10"/>
        <v>-</v>
      </c>
      <c r="Y61" s="46"/>
      <c r="Z61" s="47" t="str">
        <f t="shared" si="11"/>
        <v>-</v>
      </c>
      <c r="AA61" s="46"/>
      <c r="AB61" s="45" t="str">
        <f t="shared" si="12"/>
        <v>-</v>
      </c>
      <c r="AC61" s="46"/>
      <c r="AD61" s="47" t="str">
        <f t="shared" si="13"/>
        <v>-</v>
      </c>
      <c r="AE61" s="46"/>
      <c r="AF61" s="45" t="str">
        <f t="shared" si="14"/>
        <v>-</v>
      </c>
      <c r="AG61" s="46"/>
      <c r="AH61" s="47" t="str">
        <f t="shared" si="15"/>
        <v>-</v>
      </c>
      <c r="AI61" s="46"/>
      <c r="AU61" s="53">
        <f t="shared" si="32"/>
        <v>0</v>
      </c>
      <c r="AV61" s="53">
        <f t="shared" si="33"/>
        <v>0</v>
      </c>
      <c r="AW61" s="53">
        <f t="shared" si="34"/>
        <v>0</v>
      </c>
      <c r="AX61" s="53">
        <f t="shared" si="35"/>
        <v>0</v>
      </c>
      <c r="AY61" s="53">
        <f t="shared" si="36"/>
        <v>0</v>
      </c>
      <c r="AZ61" s="53">
        <f t="shared" si="37"/>
        <v>0</v>
      </c>
      <c r="BA61" s="54">
        <f t="shared" si="38"/>
        <v>0</v>
      </c>
      <c r="BB61" s="54">
        <f t="shared" si="39"/>
        <v>0</v>
      </c>
      <c r="BC61" s="54">
        <f t="shared" si="40"/>
        <v>0</v>
      </c>
      <c r="BD61" s="54">
        <f t="shared" si="41"/>
        <v>0</v>
      </c>
      <c r="BE61" s="54">
        <f t="shared" si="42"/>
        <v>0</v>
      </c>
      <c r="BF61" s="54">
        <f t="shared" si="43"/>
        <v>0</v>
      </c>
    </row>
    <row r="62" spans="1:58" s="51" customFormat="1" ht="15" customHeight="1">
      <c r="A62" s="37">
        <v>56</v>
      </c>
      <c r="B62" s="38">
        <f t="shared" si="28"/>
        <v>0</v>
      </c>
      <c r="C62" s="39">
        <f t="shared" si="29"/>
        <v>0</v>
      </c>
      <c r="D62" s="40">
        <f t="shared" si="30"/>
        <v>0</v>
      </c>
      <c r="E62" s="41">
        <f t="shared" si="31"/>
        <v>0</v>
      </c>
      <c r="F62" s="42">
        <v>56</v>
      </c>
      <c r="G62" s="78">
        <v>56</v>
      </c>
      <c r="H62" s="43" t="s">
        <v>237</v>
      </c>
      <c r="I62" s="12" t="s">
        <v>221</v>
      </c>
      <c r="J62" s="12" t="s">
        <v>33</v>
      </c>
      <c r="K62" s="44"/>
      <c r="L62" s="45" t="str">
        <f t="shared" si="4"/>
        <v>-</v>
      </c>
      <c r="M62" s="46"/>
      <c r="N62" s="47" t="str">
        <f t="shared" si="5"/>
        <v>-</v>
      </c>
      <c r="O62" s="46"/>
      <c r="P62" s="45" t="str">
        <f t="shared" si="6"/>
        <v>-</v>
      </c>
      <c r="Q62" s="46"/>
      <c r="R62" s="47" t="str">
        <f t="shared" si="7"/>
        <v>-</v>
      </c>
      <c r="S62" s="46"/>
      <c r="T62" s="45" t="str">
        <f t="shared" si="8"/>
        <v>-</v>
      </c>
      <c r="U62" s="46"/>
      <c r="V62" s="47" t="str">
        <f t="shared" si="9"/>
        <v>-</v>
      </c>
      <c r="W62" s="46"/>
      <c r="X62" s="45" t="str">
        <f t="shared" si="10"/>
        <v>-</v>
      </c>
      <c r="Y62" s="46"/>
      <c r="Z62" s="47" t="str">
        <f t="shared" si="11"/>
        <v>-</v>
      </c>
      <c r="AA62" s="46"/>
      <c r="AB62" s="45" t="str">
        <f t="shared" si="12"/>
        <v>-</v>
      </c>
      <c r="AC62" s="46"/>
      <c r="AD62" s="47" t="str">
        <f t="shared" si="13"/>
        <v>-</v>
      </c>
      <c r="AE62" s="46"/>
      <c r="AF62" s="45" t="str">
        <f t="shared" si="14"/>
        <v>-</v>
      </c>
      <c r="AG62" s="46"/>
      <c r="AH62" s="47" t="str">
        <f t="shared" si="15"/>
        <v>-</v>
      </c>
      <c r="AI62" s="46"/>
      <c r="AU62" s="53">
        <f t="shared" si="32"/>
        <v>0</v>
      </c>
      <c r="AV62" s="53">
        <f t="shared" si="33"/>
        <v>0</v>
      </c>
      <c r="AW62" s="53">
        <f t="shared" si="34"/>
        <v>0</v>
      </c>
      <c r="AX62" s="53">
        <f t="shared" si="35"/>
        <v>0</v>
      </c>
      <c r="AY62" s="53">
        <f t="shared" si="36"/>
        <v>0</v>
      </c>
      <c r="AZ62" s="53">
        <f t="shared" si="37"/>
        <v>0</v>
      </c>
      <c r="BA62" s="54">
        <f t="shared" si="38"/>
        <v>0</v>
      </c>
      <c r="BB62" s="54">
        <f t="shared" si="39"/>
        <v>0</v>
      </c>
      <c r="BC62" s="54">
        <f t="shared" si="40"/>
        <v>0</v>
      </c>
      <c r="BD62" s="54">
        <f t="shared" si="41"/>
        <v>0</v>
      </c>
      <c r="BE62" s="54">
        <f t="shared" si="42"/>
        <v>0</v>
      </c>
      <c r="BF62" s="54">
        <f t="shared" si="43"/>
        <v>0</v>
      </c>
    </row>
    <row r="63" spans="1:58" s="51" customFormat="1" ht="15" customHeight="1">
      <c r="A63" s="37">
        <v>57</v>
      </c>
      <c r="B63" s="38">
        <f t="shared" si="28"/>
        <v>0</v>
      </c>
      <c r="C63" s="39">
        <f t="shared" si="29"/>
        <v>0</v>
      </c>
      <c r="D63" s="40">
        <f t="shared" si="30"/>
        <v>0</v>
      </c>
      <c r="E63" s="41">
        <f t="shared" si="31"/>
        <v>0</v>
      </c>
      <c r="F63" s="42">
        <v>57</v>
      </c>
      <c r="G63" s="78">
        <v>57</v>
      </c>
      <c r="H63" s="43" t="s">
        <v>238</v>
      </c>
      <c r="I63" s="12" t="s">
        <v>239</v>
      </c>
      <c r="J63" s="12" t="s">
        <v>33</v>
      </c>
      <c r="K63" s="44"/>
      <c r="L63" s="45" t="str">
        <f t="shared" si="4"/>
        <v>-</v>
      </c>
      <c r="M63" s="46"/>
      <c r="N63" s="47" t="str">
        <f t="shared" si="5"/>
        <v>-</v>
      </c>
      <c r="O63" s="46"/>
      <c r="P63" s="45" t="str">
        <f t="shared" si="6"/>
        <v>-</v>
      </c>
      <c r="Q63" s="46"/>
      <c r="R63" s="47" t="str">
        <f t="shared" si="7"/>
        <v>-</v>
      </c>
      <c r="S63" s="46"/>
      <c r="T63" s="45" t="str">
        <f t="shared" si="8"/>
        <v>-</v>
      </c>
      <c r="U63" s="46"/>
      <c r="V63" s="47" t="str">
        <f t="shared" si="9"/>
        <v>-</v>
      </c>
      <c r="W63" s="46"/>
      <c r="X63" s="45" t="str">
        <f t="shared" si="10"/>
        <v>-</v>
      </c>
      <c r="Y63" s="46"/>
      <c r="Z63" s="47" t="str">
        <f t="shared" si="11"/>
        <v>-</v>
      </c>
      <c r="AA63" s="46"/>
      <c r="AB63" s="45" t="str">
        <f t="shared" si="12"/>
        <v>-</v>
      </c>
      <c r="AC63" s="46"/>
      <c r="AD63" s="47" t="str">
        <f t="shared" si="13"/>
        <v>-</v>
      </c>
      <c r="AE63" s="46"/>
      <c r="AF63" s="45" t="str">
        <f t="shared" si="14"/>
        <v>-</v>
      </c>
      <c r="AG63" s="46"/>
      <c r="AH63" s="47" t="str">
        <f t="shared" si="15"/>
        <v>-</v>
      </c>
      <c r="AI63" s="46"/>
      <c r="AU63" s="53">
        <f t="shared" si="32"/>
        <v>0</v>
      </c>
      <c r="AV63" s="53">
        <f t="shared" si="33"/>
        <v>0</v>
      </c>
      <c r="AW63" s="53">
        <f t="shared" si="34"/>
        <v>0</v>
      </c>
      <c r="AX63" s="53">
        <f t="shared" si="35"/>
        <v>0</v>
      </c>
      <c r="AY63" s="53">
        <f t="shared" si="36"/>
        <v>0</v>
      </c>
      <c r="AZ63" s="53">
        <f t="shared" si="37"/>
        <v>0</v>
      </c>
      <c r="BA63" s="54">
        <f t="shared" si="38"/>
        <v>0</v>
      </c>
      <c r="BB63" s="54">
        <f t="shared" si="39"/>
        <v>0</v>
      </c>
      <c r="BC63" s="54">
        <f t="shared" si="40"/>
        <v>0</v>
      </c>
      <c r="BD63" s="54">
        <f t="shared" si="41"/>
        <v>0</v>
      </c>
      <c r="BE63" s="54">
        <f t="shared" si="42"/>
        <v>0</v>
      </c>
      <c r="BF63" s="54">
        <f t="shared" si="43"/>
        <v>0</v>
      </c>
    </row>
    <row r="64" spans="1:58" s="51" customFormat="1" ht="15" customHeight="1">
      <c r="A64" s="37">
        <v>58</v>
      </c>
      <c r="B64" s="38">
        <f t="shared" si="28"/>
        <v>0</v>
      </c>
      <c r="C64" s="39">
        <f t="shared" si="29"/>
        <v>0</v>
      </c>
      <c r="D64" s="40">
        <f t="shared" si="30"/>
        <v>0</v>
      </c>
      <c r="E64" s="41">
        <f t="shared" si="31"/>
        <v>0</v>
      </c>
      <c r="F64" s="42">
        <v>58</v>
      </c>
      <c r="G64" s="78">
        <v>58</v>
      </c>
      <c r="H64" s="43" t="s">
        <v>240</v>
      </c>
      <c r="I64" s="12" t="s">
        <v>43</v>
      </c>
      <c r="J64" s="12" t="s">
        <v>29</v>
      </c>
      <c r="K64" s="44"/>
      <c r="L64" s="45" t="str">
        <f t="shared" si="4"/>
        <v>-</v>
      </c>
      <c r="M64" s="46"/>
      <c r="N64" s="47" t="str">
        <f t="shared" si="5"/>
        <v>-</v>
      </c>
      <c r="O64" s="46"/>
      <c r="P64" s="45" t="str">
        <f t="shared" si="6"/>
        <v>-</v>
      </c>
      <c r="Q64" s="46"/>
      <c r="R64" s="47" t="str">
        <f t="shared" si="7"/>
        <v>-</v>
      </c>
      <c r="S64" s="46"/>
      <c r="T64" s="45" t="str">
        <f t="shared" si="8"/>
        <v>-</v>
      </c>
      <c r="U64" s="46"/>
      <c r="V64" s="47" t="str">
        <f t="shared" si="9"/>
        <v>-</v>
      </c>
      <c r="W64" s="46"/>
      <c r="X64" s="45" t="str">
        <f t="shared" si="10"/>
        <v>-</v>
      </c>
      <c r="Y64" s="46"/>
      <c r="Z64" s="47" t="str">
        <f t="shared" si="11"/>
        <v>-</v>
      </c>
      <c r="AA64" s="46"/>
      <c r="AB64" s="45" t="str">
        <f t="shared" si="12"/>
        <v>-</v>
      </c>
      <c r="AC64" s="46"/>
      <c r="AD64" s="47" t="str">
        <f t="shared" si="13"/>
        <v>-</v>
      </c>
      <c r="AE64" s="46"/>
      <c r="AF64" s="45" t="str">
        <f t="shared" si="14"/>
        <v>-</v>
      </c>
      <c r="AG64" s="46"/>
      <c r="AH64" s="47" t="str">
        <f t="shared" si="15"/>
        <v>-</v>
      </c>
      <c r="AI64" s="46"/>
      <c r="AU64" s="53">
        <f t="shared" si="32"/>
        <v>0</v>
      </c>
      <c r="AV64" s="53">
        <f t="shared" si="33"/>
        <v>0</v>
      </c>
      <c r="AW64" s="53">
        <f t="shared" si="34"/>
        <v>0</v>
      </c>
      <c r="AX64" s="53">
        <f t="shared" si="35"/>
        <v>0</v>
      </c>
      <c r="AY64" s="53">
        <f t="shared" si="36"/>
        <v>0</v>
      </c>
      <c r="AZ64" s="53">
        <f t="shared" si="37"/>
        <v>0</v>
      </c>
      <c r="BA64" s="54">
        <f t="shared" si="38"/>
        <v>0</v>
      </c>
      <c r="BB64" s="54">
        <f t="shared" si="39"/>
        <v>0</v>
      </c>
      <c r="BC64" s="54">
        <f t="shared" si="40"/>
        <v>0</v>
      </c>
      <c r="BD64" s="54">
        <f t="shared" si="41"/>
        <v>0</v>
      </c>
      <c r="BE64" s="54">
        <f t="shared" si="42"/>
        <v>0</v>
      </c>
      <c r="BF64" s="54">
        <f t="shared" si="43"/>
        <v>0</v>
      </c>
    </row>
    <row r="65" spans="1:58" s="51" customFormat="1" ht="15" customHeight="1">
      <c r="A65" s="37">
        <v>59</v>
      </c>
      <c r="B65" s="38">
        <f t="shared" si="28"/>
        <v>0</v>
      </c>
      <c r="C65" s="39">
        <f t="shared" si="29"/>
        <v>0</v>
      </c>
      <c r="D65" s="40">
        <f t="shared" si="30"/>
        <v>0</v>
      </c>
      <c r="E65" s="41">
        <f t="shared" si="31"/>
        <v>0</v>
      </c>
      <c r="F65" s="42">
        <v>59</v>
      </c>
      <c r="G65" s="78">
        <v>59</v>
      </c>
      <c r="H65" s="43" t="s">
        <v>241</v>
      </c>
      <c r="I65" s="12" t="s">
        <v>242</v>
      </c>
      <c r="J65" s="12" t="s">
        <v>132</v>
      </c>
      <c r="K65" s="44"/>
      <c r="L65" s="45" t="str">
        <f t="shared" si="4"/>
        <v>-</v>
      </c>
      <c r="M65" s="46"/>
      <c r="N65" s="47" t="str">
        <f t="shared" si="5"/>
        <v>-</v>
      </c>
      <c r="O65" s="46"/>
      <c r="P65" s="45" t="str">
        <f t="shared" si="6"/>
        <v>-</v>
      </c>
      <c r="Q65" s="46"/>
      <c r="R65" s="47" t="str">
        <f t="shared" si="7"/>
        <v>-</v>
      </c>
      <c r="S65" s="46"/>
      <c r="T65" s="45" t="str">
        <f t="shared" si="8"/>
        <v>-</v>
      </c>
      <c r="U65" s="46"/>
      <c r="V65" s="47" t="str">
        <f t="shared" si="9"/>
        <v>-</v>
      </c>
      <c r="W65" s="46"/>
      <c r="X65" s="45" t="str">
        <f t="shared" si="10"/>
        <v>-</v>
      </c>
      <c r="Y65" s="46"/>
      <c r="Z65" s="47" t="str">
        <f t="shared" si="11"/>
        <v>-</v>
      </c>
      <c r="AA65" s="46"/>
      <c r="AB65" s="45" t="str">
        <f t="shared" si="12"/>
        <v>-</v>
      </c>
      <c r="AC65" s="46"/>
      <c r="AD65" s="47" t="str">
        <f t="shared" si="13"/>
        <v>-</v>
      </c>
      <c r="AE65" s="46"/>
      <c r="AF65" s="45" t="str">
        <f t="shared" si="14"/>
        <v>-</v>
      </c>
      <c r="AG65" s="46"/>
      <c r="AH65" s="47" t="str">
        <f t="shared" si="15"/>
        <v>-</v>
      </c>
      <c r="AI65" s="46"/>
      <c r="AU65" s="53">
        <f t="shared" si="32"/>
        <v>0</v>
      </c>
      <c r="AV65" s="53">
        <f t="shared" si="33"/>
        <v>0</v>
      </c>
      <c r="AW65" s="53">
        <f t="shared" si="34"/>
        <v>0</v>
      </c>
      <c r="AX65" s="53">
        <f t="shared" si="35"/>
        <v>0</v>
      </c>
      <c r="AY65" s="53">
        <f t="shared" si="36"/>
        <v>0</v>
      </c>
      <c r="AZ65" s="53">
        <f t="shared" si="37"/>
        <v>0</v>
      </c>
      <c r="BA65" s="54">
        <f t="shared" si="38"/>
        <v>0</v>
      </c>
      <c r="BB65" s="54">
        <f t="shared" si="39"/>
        <v>0</v>
      </c>
      <c r="BC65" s="54">
        <f t="shared" si="40"/>
        <v>0</v>
      </c>
      <c r="BD65" s="54">
        <f t="shared" si="41"/>
        <v>0</v>
      </c>
      <c r="BE65" s="54">
        <f t="shared" si="42"/>
        <v>0</v>
      </c>
      <c r="BF65" s="54">
        <f t="shared" si="43"/>
        <v>0</v>
      </c>
    </row>
    <row r="66" spans="1:58" s="51" customFormat="1" ht="15" customHeight="1">
      <c r="A66" s="37">
        <v>60</v>
      </c>
      <c r="B66" s="38">
        <f t="shared" si="28"/>
        <v>0</v>
      </c>
      <c r="C66" s="39">
        <f t="shared" si="29"/>
        <v>0</v>
      </c>
      <c r="D66" s="40">
        <f t="shared" si="30"/>
        <v>0</v>
      </c>
      <c r="E66" s="41">
        <f t="shared" si="31"/>
        <v>0</v>
      </c>
      <c r="F66" s="42">
        <v>60</v>
      </c>
      <c r="G66" s="78">
        <v>60</v>
      </c>
      <c r="H66" s="43" t="s">
        <v>243</v>
      </c>
      <c r="I66" s="12" t="s">
        <v>46</v>
      </c>
      <c r="J66" s="12" t="s">
        <v>29</v>
      </c>
      <c r="K66" s="44"/>
      <c r="L66" s="45" t="str">
        <f t="shared" si="4"/>
        <v>-</v>
      </c>
      <c r="M66" s="46"/>
      <c r="N66" s="47" t="str">
        <f t="shared" si="5"/>
        <v>-</v>
      </c>
      <c r="O66" s="46"/>
      <c r="P66" s="45" t="str">
        <f t="shared" si="6"/>
        <v>-</v>
      </c>
      <c r="Q66" s="46"/>
      <c r="R66" s="47" t="str">
        <f t="shared" si="7"/>
        <v>-</v>
      </c>
      <c r="S66" s="46"/>
      <c r="T66" s="45" t="str">
        <f t="shared" si="8"/>
        <v>-</v>
      </c>
      <c r="U66" s="46"/>
      <c r="V66" s="47" t="str">
        <f t="shared" si="9"/>
        <v>-</v>
      </c>
      <c r="W66" s="46"/>
      <c r="X66" s="45" t="str">
        <f t="shared" si="10"/>
        <v>-</v>
      </c>
      <c r="Y66" s="46"/>
      <c r="Z66" s="47" t="str">
        <f t="shared" si="11"/>
        <v>-</v>
      </c>
      <c r="AA66" s="46"/>
      <c r="AB66" s="45" t="str">
        <f t="shared" si="12"/>
        <v>-</v>
      </c>
      <c r="AC66" s="46"/>
      <c r="AD66" s="47" t="str">
        <f t="shared" si="13"/>
        <v>-</v>
      </c>
      <c r="AE66" s="46"/>
      <c r="AF66" s="45" t="str">
        <f t="shared" si="14"/>
        <v>-</v>
      </c>
      <c r="AG66" s="46"/>
      <c r="AH66" s="47" t="str">
        <f t="shared" si="15"/>
        <v>-</v>
      </c>
      <c r="AI66" s="46"/>
      <c r="AU66" s="53">
        <f t="shared" si="32"/>
        <v>0</v>
      </c>
      <c r="AV66" s="53">
        <f t="shared" si="33"/>
        <v>0</v>
      </c>
      <c r="AW66" s="53">
        <f t="shared" si="34"/>
        <v>0</v>
      </c>
      <c r="AX66" s="53">
        <f t="shared" si="35"/>
        <v>0</v>
      </c>
      <c r="AY66" s="53">
        <f t="shared" si="36"/>
        <v>0</v>
      </c>
      <c r="AZ66" s="53">
        <f t="shared" si="37"/>
        <v>0</v>
      </c>
      <c r="BA66" s="54">
        <f t="shared" si="38"/>
        <v>0</v>
      </c>
      <c r="BB66" s="54">
        <f t="shared" si="39"/>
        <v>0</v>
      </c>
      <c r="BC66" s="54">
        <f t="shared" si="40"/>
        <v>0</v>
      </c>
      <c r="BD66" s="54">
        <f t="shared" si="41"/>
        <v>0</v>
      </c>
      <c r="BE66" s="54">
        <f t="shared" si="42"/>
        <v>0</v>
      </c>
      <c r="BF66" s="54">
        <f t="shared" si="43"/>
        <v>0</v>
      </c>
    </row>
    <row r="67" spans="1:58" s="51" customFormat="1" ht="15" customHeight="1">
      <c r="A67" s="37">
        <v>61</v>
      </c>
      <c r="B67" s="38">
        <f t="shared" si="28"/>
        <v>0</v>
      </c>
      <c r="C67" s="39">
        <f t="shared" si="29"/>
        <v>0</v>
      </c>
      <c r="D67" s="40">
        <f t="shared" si="30"/>
        <v>0</v>
      </c>
      <c r="E67" s="41">
        <f t="shared" si="31"/>
        <v>0</v>
      </c>
      <c r="F67" s="42">
        <v>61</v>
      </c>
      <c r="G67" s="78">
        <v>61</v>
      </c>
      <c r="H67" s="43" t="s">
        <v>244</v>
      </c>
      <c r="I67" s="12" t="s">
        <v>245</v>
      </c>
      <c r="J67" s="12" t="s">
        <v>126</v>
      </c>
      <c r="K67" s="44"/>
      <c r="L67" s="45" t="str">
        <f t="shared" si="4"/>
        <v>-</v>
      </c>
      <c r="M67" s="46"/>
      <c r="N67" s="47" t="str">
        <f t="shared" si="5"/>
        <v>-</v>
      </c>
      <c r="O67" s="46"/>
      <c r="P67" s="45" t="str">
        <f t="shared" si="6"/>
        <v>-</v>
      </c>
      <c r="Q67" s="46"/>
      <c r="R67" s="47" t="str">
        <f t="shared" si="7"/>
        <v>-</v>
      </c>
      <c r="S67" s="46"/>
      <c r="T67" s="45" t="str">
        <f t="shared" si="8"/>
        <v>-</v>
      </c>
      <c r="U67" s="46"/>
      <c r="V67" s="47" t="str">
        <f t="shared" si="9"/>
        <v>-</v>
      </c>
      <c r="W67" s="46"/>
      <c r="X67" s="45" t="str">
        <f t="shared" si="10"/>
        <v>-</v>
      </c>
      <c r="Y67" s="46"/>
      <c r="Z67" s="47" t="str">
        <f t="shared" si="11"/>
        <v>-</v>
      </c>
      <c r="AA67" s="46"/>
      <c r="AB67" s="45" t="str">
        <f t="shared" si="12"/>
        <v>-</v>
      </c>
      <c r="AC67" s="46"/>
      <c r="AD67" s="47" t="str">
        <f t="shared" si="13"/>
        <v>-</v>
      </c>
      <c r="AE67" s="46"/>
      <c r="AF67" s="45" t="str">
        <f t="shared" si="14"/>
        <v>-</v>
      </c>
      <c r="AG67" s="46"/>
      <c r="AH67" s="47" t="str">
        <f t="shared" si="15"/>
        <v>-</v>
      </c>
      <c r="AI67" s="46"/>
      <c r="AU67" s="53">
        <f t="shared" si="32"/>
        <v>0</v>
      </c>
      <c r="AV67" s="53">
        <f t="shared" si="33"/>
        <v>0</v>
      </c>
      <c r="AW67" s="53">
        <f t="shared" si="34"/>
        <v>0</v>
      </c>
      <c r="AX67" s="53">
        <f t="shared" si="35"/>
        <v>0</v>
      </c>
      <c r="AY67" s="53">
        <f t="shared" si="36"/>
        <v>0</v>
      </c>
      <c r="AZ67" s="53">
        <f t="shared" si="37"/>
        <v>0</v>
      </c>
      <c r="BA67" s="54">
        <f t="shared" si="38"/>
        <v>0</v>
      </c>
      <c r="BB67" s="54">
        <f t="shared" si="39"/>
        <v>0</v>
      </c>
      <c r="BC67" s="54">
        <f t="shared" si="40"/>
        <v>0</v>
      </c>
      <c r="BD67" s="54">
        <f t="shared" si="41"/>
        <v>0</v>
      </c>
      <c r="BE67" s="54">
        <f t="shared" si="42"/>
        <v>0</v>
      </c>
      <c r="BF67" s="54">
        <f t="shared" si="43"/>
        <v>0</v>
      </c>
    </row>
    <row r="68" spans="1:58" s="51" customFormat="1" ht="15" customHeight="1">
      <c r="A68" s="37">
        <v>62</v>
      </c>
      <c r="B68" s="38">
        <f t="shared" si="28"/>
        <v>0</v>
      </c>
      <c r="C68" s="39">
        <f t="shared" si="29"/>
        <v>0</v>
      </c>
      <c r="D68" s="40">
        <f t="shared" si="30"/>
        <v>0</v>
      </c>
      <c r="E68" s="41">
        <f t="shared" si="31"/>
        <v>0</v>
      </c>
      <c r="F68" s="42">
        <v>62</v>
      </c>
      <c r="G68" s="78">
        <v>62</v>
      </c>
      <c r="H68" s="43" t="s">
        <v>246</v>
      </c>
      <c r="I68" s="12" t="s">
        <v>247</v>
      </c>
      <c r="J68" s="12" t="s">
        <v>33</v>
      </c>
      <c r="K68" s="44"/>
      <c r="L68" s="45" t="str">
        <f t="shared" si="4"/>
        <v>-</v>
      </c>
      <c r="M68" s="46"/>
      <c r="N68" s="47" t="str">
        <f t="shared" si="5"/>
        <v>-</v>
      </c>
      <c r="O68" s="46"/>
      <c r="P68" s="45" t="str">
        <f t="shared" si="6"/>
        <v>-</v>
      </c>
      <c r="Q68" s="46"/>
      <c r="R68" s="47" t="str">
        <f t="shared" si="7"/>
        <v>-</v>
      </c>
      <c r="S68" s="46"/>
      <c r="T68" s="45" t="str">
        <f t="shared" si="8"/>
        <v>-</v>
      </c>
      <c r="U68" s="46"/>
      <c r="V68" s="47" t="str">
        <f t="shared" si="9"/>
        <v>-</v>
      </c>
      <c r="W68" s="46"/>
      <c r="X68" s="45" t="str">
        <f t="shared" si="10"/>
        <v>-</v>
      </c>
      <c r="Y68" s="46"/>
      <c r="Z68" s="47" t="str">
        <f t="shared" si="11"/>
        <v>-</v>
      </c>
      <c r="AA68" s="46"/>
      <c r="AB68" s="45" t="str">
        <f t="shared" si="12"/>
        <v>-</v>
      </c>
      <c r="AC68" s="46"/>
      <c r="AD68" s="47" t="str">
        <f t="shared" si="13"/>
        <v>-</v>
      </c>
      <c r="AE68" s="46"/>
      <c r="AF68" s="45" t="str">
        <f t="shared" si="14"/>
        <v>-</v>
      </c>
      <c r="AG68" s="46"/>
      <c r="AH68" s="47" t="str">
        <f t="shared" si="15"/>
        <v>-</v>
      </c>
      <c r="AI68" s="46"/>
      <c r="AU68" s="53">
        <f t="shared" si="32"/>
        <v>0</v>
      </c>
      <c r="AV68" s="53">
        <f t="shared" si="33"/>
        <v>0</v>
      </c>
      <c r="AW68" s="53">
        <f t="shared" si="34"/>
        <v>0</v>
      </c>
      <c r="AX68" s="53">
        <f t="shared" si="35"/>
        <v>0</v>
      </c>
      <c r="AY68" s="53">
        <f t="shared" si="36"/>
        <v>0</v>
      </c>
      <c r="AZ68" s="53">
        <f t="shared" si="37"/>
        <v>0</v>
      </c>
      <c r="BA68" s="54">
        <f t="shared" si="38"/>
        <v>0</v>
      </c>
      <c r="BB68" s="54">
        <f t="shared" si="39"/>
        <v>0</v>
      </c>
      <c r="BC68" s="54">
        <f t="shared" si="40"/>
        <v>0</v>
      </c>
      <c r="BD68" s="54">
        <f t="shared" si="41"/>
        <v>0</v>
      </c>
      <c r="BE68" s="54">
        <f t="shared" si="42"/>
        <v>0</v>
      </c>
      <c r="BF68" s="54">
        <f t="shared" si="43"/>
        <v>0</v>
      </c>
    </row>
  </sheetData>
  <sheetProtection sheet="1" objects="1" scenarios="1" selectLockedCells="1"/>
  <mergeCells count="15">
    <mergeCell ref="P5:S5"/>
    <mergeCell ref="T5:W5"/>
    <mergeCell ref="X5:AA5"/>
    <mergeCell ref="A3:G3"/>
    <mergeCell ref="I3:AI3"/>
    <mergeCell ref="AU6:AZ6"/>
    <mergeCell ref="BA6:BF6"/>
    <mergeCell ref="I1:U1"/>
    <mergeCell ref="L4:AI4"/>
    <mergeCell ref="AS6:AT6"/>
    <mergeCell ref="AN5:AQ5"/>
    <mergeCell ref="AB5:AE5"/>
    <mergeCell ref="AF5:AI5"/>
    <mergeCell ref="AJ5:AM5"/>
    <mergeCell ref="L5:O5"/>
  </mergeCells>
  <dataValidations count="2">
    <dataValidation type="list" allowBlank="1" showInputMessage="1" showErrorMessage="1" error="ATTENTION !!!!!!!!!!!!!!!&#10;&#10;ONLY B FOR BONUS" sqref="AN7:AN25 AJ7:AJ25">
      <formula1>"B"</formula1>
    </dataValidation>
    <dataValidation type="list" allowBlank="1" showInputMessage="1" showErrorMessage="1" error="ATTENTION !!!!!!!!!!&#10;&#10;ONLY T FOR TOP" sqref="AP7:AP25 AL7:AL25">
      <formula1>"T"</formula1>
    </dataValidation>
  </dataValidations>
  <printOptions/>
  <pageMargins left="0.53" right="0.46" top="0.49" bottom="0.85" header="0.5" footer="0.5"/>
  <pageSetup horizontalDpi="300" verticalDpi="300" orientation="landscape" paperSize="9" scale="85" r:id="rId2"/>
  <headerFooter alignWithMargins="0">
    <oddFooter>&amp;LPresident of Jury
Mr. Werner Gächter&amp;CCategory Judge
Peter&amp;R&amp;D &amp;T
&amp;6&amp;F
&amp;A</oddFooter>
  </headerFooter>
  <colBreaks count="1" manualBreakCount="1">
    <brk id="3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workbookViewId="0" topLeftCell="A1">
      <selection activeCell="B8" sqref="B8:F27"/>
    </sheetView>
  </sheetViews>
  <sheetFormatPr defaultColWidth="9.140625" defaultRowHeight="12.75"/>
  <cols>
    <col min="1" max="1" width="6.8515625" style="3" customWidth="1"/>
    <col min="2" max="2" width="6.28125" style="3" customWidth="1"/>
    <col min="3" max="3" width="17.7109375" style="2" customWidth="1"/>
    <col min="4" max="4" width="11.57421875" style="2" customWidth="1"/>
    <col min="5" max="5" width="6.28125" style="3" bestFit="1" customWidth="1"/>
    <col min="6" max="6" width="6.28125" style="3" customWidth="1"/>
    <col min="7" max="7" width="1.7109375" style="2" customWidth="1"/>
    <col min="8" max="8" width="11.57421875" style="55" customWidth="1"/>
    <col min="9" max="10" width="6.7109375" style="2" customWidth="1"/>
    <col min="11" max="11" width="11.28125" style="2" bestFit="1" customWidth="1"/>
    <col min="12" max="16384" width="6.7109375" style="2" customWidth="1"/>
  </cols>
  <sheetData>
    <row r="1" spans="2:11" ht="96" customHeight="1" thickBot="1">
      <c r="B1" s="36"/>
      <c r="C1" s="36"/>
      <c r="D1" s="145" t="str">
        <f>Timetable!$C$1</f>
        <v>Bouldering World Cup
Rovereto
12. + 13. April 2006 </v>
      </c>
      <c r="E1" s="146"/>
      <c r="F1" s="146"/>
      <c r="G1" s="146"/>
      <c r="H1" s="146"/>
      <c r="I1" s="146"/>
      <c r="J1" s="146"/>
      <c r="K1" s="147"/>
    </row>
    <row r="2" spans="1:8" s="5" customFormat="1" ht="19.5" customHeight="1">
      <c r="A2" s="6"/>
      <c r="B2" s="6"/>
      <c r="D2" s="6"/>
      <c r="E2" s="6"/>
      <c r="F2" s="6"/>
      <c r="H2" s="55"/>
    </row>
    <row r="3" spans="1:11" s="5" customFormat="1" ht="34.5">
      <c r="A3" s="149" t="s">
        <v>252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s="5" customFormat="1" ht="15" customHeight="1">
      <c r="A4" s="58"/>
      <c r="B4" s="58"/>
      <c r="C4" s="59"/>
      <c r="D4" s="60"/>
      <c r="E4" s="60"/>
      <c r="F4" s="60"/>
      <c r="G4" s="60"/>
      <c r="H4" s="60"/>
      <c r="I4" s="60"/>
      <c r="J4" s="60"/>
      <c r="K4" s="60"/>
    </row>
    <row r="5" spans="1:11" s="5" customFormat="1" ht="34.5" customHeight="1">
      <c r="A5" s="148" t="s">
        <v>251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8" s="15" customFormat="1" ht="15">
      <c r="A6" s="24"/>
      <c r="B6" s="24"/>
      <c r="D6" s="24"/>
      <c r="E6" s="24"/>
      <c r="F6" s="24"/>
      <c r="H6" s="55"/>
    </row>
    <row r="7" spans="1:11" ht="85.5" customHeight="1">
      <c r="A7" s="27" t="s">
        <v>16</v>
      </c>
      <c r="B7" s="22" t="s">
        <v>3</v>
      </c>
      <c r="C7" s="21" t="s">
        <v>145</v>
      </c>
      <c r="D7" s="21" t="s">
        <v>144</v>
      </c>
      <c r="E7" s="20" t="s">
        <v>0</v>
      </c>
      <c r="F7" s="25" t="s">
        <v>143</v>
      </c>
      <c r="H7" s="57"/>
      <c r="K7" s="57" t="s">
        <v>249</v>
      </c>
    </row>
    <row r="8" spans="1:11" s="51" customFormat="1" ht="15" customHeight="1">
      <c r="A8" s="42">
        <v>1</v>
      </c>
      <c r="B8" s="78">
        <f>'Qualifi-result women'!G7</f>
        <v>7</v>
      </c>
      <c r="C8" s="43" t="str">
        <f>'Qualifi-result women'!H7</f>
        <v>Eiter</v>
      </c>
      <c r="D8" s="12" t="str">
        <f>'Qualifi-result women'!I7</f>
        <v>Angela</v>
      </c>
      <c r="E8" s="12" t="str">
        <f>'Qualifi-result women'!J7</f>
        <v>AUT</v>
      </c>
      <c r="F8" s="44">
        <f>'Qualifi-result women'!K7</f>
        <v>29</v>
      </c>
      <c r="H8" s="56"/>
      <c r="K8" s="61">
        <v>0.5833333333333334</v>
      </c>
    </row>
    <row r="9" spans="1:11" s="51" customFormat="1" ht="15" customHeight="1">
      <c r="A9" s="42">
        <v>2</v>
      </c>
      <c r="B9" s="78">
        <f>'Qualifi-result women'!G8</f>
        <v>22</v>
      </c>
      <c r="C9" s="43" t="str">
        <f>'Qualifi-result women'!H8</f>
        <v>Bibik</v>
      </c>
      <c r="D9" s="12" t="str">
        <f>'Qualifi-result women'!I8</f>
        <v>Olga</v>
      </c>
      <c r="E9" s="12" t="str">
        <f>'Qualifi-result women'!J8</f>
        <v>RUS</v>
      </c>
      <c r="F9" s="44">
        <f>'Qualifi-result women'!K8</f>
        <v>1</v>
      </c>
      <c r="H9" s="56"/>
      <c r="K9" s="61">
        <v>0.5875</v>
      </c>
    </row>
    <row r="10" spans="1:11" s="51" customFormat="1" ht="15" customHeight="1">
      <c r="A10" s="42">
        <v>3</v>
      </c>
      <c r="B10" s="78">
        <f>'Qualifi-result women'!G9</f>
        <v>18</v>
      </c>
      <c r="C10" s="43" t="str">
        <f>'Qualifi-result women'!H9</f>
        <v>Son</v>
      </c>
      <c r="D10" s="12" t="str">
        <f>'Qualifi-result women'!I9</f>
        <v>Mélanie</v>
      </c>
      <c r="E10" s="12" t="str">
        <f>'Qualifi-result women'!J9</f>
        <v>FRA</v>
      </c>
      <c r="F10" s="44">
        <f>'Qualifi-result women'!K9</f>
        <v>9</v>
      </c>
      <c r="H10" s="56"/>
      <c r="K10" s="61">
        <v>0.5916666666666667</v>
      </c>
    </row>
    <row r="11" spans="1:11" s="51" customFormat="1" ht="15" customHeight="1">
      <c r="A11" s="42">
        <v>4</v>
      </c>
      <c r="B11" s="78">
        <f>'Qualifi-result women'!G10</f>
        <v>21</v>
      </c>
      <c r="C11" s="43" t="str">
        <f>'Qualifi-result women'!H10</f>
        <v>Danion</v>
      </c>
      <c r="D11" s="12" t="str">
        <f>'Qualifi-result women'!I10</f>
        <v>Juliette</v>
      </c>
      <c r="E11" s="12" t="str">
        <f>'Qualifi-result women'!J10</f>
        <v>FRA</v>
      </c>
      <c r="F11" s="44">
        <f>'Qualifi-result women'!K10</f>
        <v>4</v>
      </c>
      <c r="H11" s="56"/>
      <c r="K11" s="61">
        <v>0.595833333333333</v>
      </c>
    </row>
    <row r="12" spans="1:11" s="51" customFormat="1" ht="15" customHeight="1">
      <c r="A12" s="42">
        <v>5</v>
      </c>
      <c r="B12" s="78">
        <f>'Qualifi-result women'!G11</f>
        <v>32</v>
      </c>
      <c r="C12" s="43" t="str">
        <f>'Qualifi-result women'!H11</f>
        <v>Gros</v>
      </c>
      <c r="D12" s="12" t="str">
        <f>'Qualifi-result women'!I11</f>
        <v>Natalija</v>
      </c>
      <c r="E12" s="12" t="str">
        <f>'Qualifi-result women'!J11</f>
        <v>SLO</v>
      </c>
      <c r="F12" s="44">
        <f>'Qualifi-result women'!K11</f>
        <v>0</v>
      </c>
      <c r="H12" s="56"/>
      <c r="K12" s="61">
        <v>0.6</v>
      </c>
    </row>
    <row r="13" spans="1:11" s="51" customFormat="1" ht="15" customHeight="1">
      <c r="A13" s="42">
        <v>6</v>
      </c>
      <c r="B13" s="78">
        <f>'Qualifi-result women'!G12</f>
        <v>19</v>
      </c>
      <c r="C13" s="43" t="str">
        <f>'Qualifi-result women'!H12</f>
        <v>Bacher</v>
      </c>
      <c r="D13" s="12" t="str">
        <f>'Qualifi-result women'!I12</f>
        <v>Barbara</v>
      </c>
      <c r="E13" s="12" t="str">
        <f>'Qualifi-result women'!J12</f>
        <v>AUT</v>
      </c>
      <c r="F13" s="44">
        <f>'Qualifi-result women'!K12</f>
        <v>8</v>
      </c>
      <c r="H13" s="56"/>
      <c r="K13" s="61">
        <v>0.604166666666667</v>
      </c>
    </row>
    <row r="14" spans="1:11" s="51" customFormat="1" ht="15" customHeight="1">
      <c r="A14" s="42">
        <v>7</v>
      </c>
      <c r="B14" s="78">
        <f>'Qualifi-result women'!G13</f>
        <v>31</v>
      </c>
      <c r="C14" s="43" t="str">
        <f>'Qualifi-result women'!H13</f>
        <v>Rajfova</v>
      </c>
      <c r="D14" s="12" t="str">
        <f>'Qualifi-result women'!I13</f>
        <v>Silva</v>
      </c>
      <c r="E14" s="12" t="str">
        <f>'Qualifi-result women'!J13</f>
        <v>CZE</v>
      </c>
      <c r="F14" s="44">
        <f>'Qualifi-result women'!K13</f>
        <v>0</v>
      </c>
      <c r="H14" s="56"/>
      <c r="K14" s="61">
        <v>0.608333333333333</v>
      </c>
    </row>
    <row r="15" spans="1:11" s="51" customFormat="1" ht="15" customHeight="1">
      <c r="A15" s="42">
        <v>8</v>
      </c>
      <c r="B15" s="78">
        <f>'Qualifi-result women'!G14</f>
        <v>20</v>
      </c>
      <c r="C15" s="43" t="str">
        <f>'Qualifi-result women'!H14</f>
        <v>Abgrall</v>
      </c>
      <c r="D15" s="12" t="str">
        <f>'Qualifi-result women'!I14</f>
        <v>Emilie</v>
      </c>
      <c r="E15" s="12" t="str">
        <f>'Qualifi-result women'!J14</f>
        <v>FRA</v>
      </c>
      <c r="F15" s="44">
        <f>'Qualifi-result women'!K14</f>
        <v>7</v>
      </c>
      <c r="H15" s="56"/>
      <c r="K15" s="61">
        <v>0.6125</v>
      </c>
    </row>
    <row r="16" spans="1:11" s="51" customFormat="1" ht="15" customHeight="1">
      <c r="A16" s="42">
        <v>9</v>
      </c>
      <c r="B16" s="78">
        <f>'Qualifi-result women'!G15</f>
        <v>29</v>
      </c>
      <c r="C16" s="43" t="str">
        <f>'Qualifi-result women'!H15</f>
        <v>Ciret</v>
      </c>
      <c r="D16" s="12" t="str">
        <f>'Qualifi-result women'!I15</f>
        <v>Colette</v>
      </c>
      <c r="E16" s="12" t="str">
        <f>'Qualifi-result women'!J15</f>
        <v>FRA</v>
      </c>
      <c r="F16" s="44">
        <f>'Qualifi-result women'!K15</f>
        <v>0</v>
      </c>
      <c r="H16" s="56"/>
      <c r="K16" s="61">
        <v>0.616666666666667</v>
      </c>
    </row>
    <row r="17" spans="1:11" s="51" customFormat="1" ht="15" customHeight="1">
      <c r="A17" s="42">
        <v>10</v>
      </c>
      <c r="B17" s="78">
        <f>'Qualifi-result women'!G16</f>
        <v>11</v>
      </c>
      <c r="C17" s="43" t="str">
        <f>'Qualifi-result women'!H16</f>
        <v>Graftiaux</v>
      </c>
      <c r="D17" s="12" t="str">
        <f>'Qualifi-result women'!I16</f>
        <v>Chloé</v>
      </c>
      <c r="E17" s="12" t="str">
        <f>'Qualifi-result women'!J16</f>
        <v>BEL</v>
      </c>
      <c r="F17" s="44">
        <f>'Qualifi-result women'!K16</f>
        <v>24</v>
      </c>
      <c r="H17" s="56"/>
      <c r="K17" s="61">
        <v>0.620833333333333</v>
      </c>
    </row>
    <row r="18" spans="1:11" s="51" customFormat="1" ht="15" customHeight="1">
      <c r="A18" s="42">
        <v>11</v>
      </c>
      <c r="B18" s="78">
        <f>'Qualifi-result women'!G17</f>
        <v>15</v>
      </c>
      <c r="C18" s="43" t="str">
        <f>'Qualifi-result women'!H17</f>
        <v>Harmand</v>
      </c>
      <c r="D18" s="12" t="str">
        <f>'Qualifi-result women'!I17</f>
        <v>Ludovine</v>
      </c>
      <c r="E18" s="12" t="str">
        <f>'Qualifi-result women'!J17</f>
        <v>FRA</v>
      </c>
      <c r="F18" s="44">
        <f>'Qualifi-result women'!K17</f>
        <v>20</v>
      </c>
      <c r="H18" s="56"/>
      <c r="K18" s="61">
        <v>0.625</v>
      </c>
    </row>
    <row r="19" spans="1:11" s="51" customFormat="1" ht="15" customHeight="1">
      <c r="A19" s="42">
        <v>12</v>
      </c>
      <c r="B19" s="78">
        <f>'Qualifi-result women'!G18</f>
        <v>10</v>
      </c>
      <c r="C19" s="43" t="str">
        <f>'Qualifi-result women'!H18</f>
        <v>Perlova</v>
      </c>
      <c r="D19" s="12" t="str">
        <f>'Qualifi-result women'!I18</f>
        <v>Natalia</v>
      </c>
      <c r="E19" s="12" t="str">
        <f>'Qualifi-result women'!J18</f>
        <v>UKR</v>
      </c>
      <c r="F19" s="44">
        <f>'Qualifi-result women'!K18</f>
        <v>25</v>
      </c>
      <c r="H19" s="56"/>
      <c r="K19" s="61">
        <v>0.629166666666667</v>
      </c>
    </row>
    <row r="20" spans="1:11" s="51" customFormat="1" ht="15" customHeight="1">
      <c r="A20" s="42">
        <v>13</v>
      </c>
      <c r="B20" s="78">
        <f>'Qualifi-result women'!G19</f>
        <v>2</v>
      </c>
      <c r="C20" s="43" t="str">
        <f>'Qualifi-result women'!H19</f>
        <v>Seguy</v>
      </c>
      <c r="D20" s="12" t="str">
        <f>'Qualifi-result women'!I19</f>
        <v>Audrey</v>
      </c>
      <c r="E20" s="12" t="str">
        <f>'Qualifi-result women'!J19</f>
        <v>USA</v>
      </c>
      <c r="F20" s="44">
        <f>'Qualifi-result women'!K19</f>
        <v>43</v>
      </c>
      <c r="H20" s="56"/>
      <c r="K20" s="61">
        <v>0.633333333333333</v>
      </c>
    </row>
    <row r="21" spans="1:11" s="51" customFormat="1" ht="15" customHeight="1">
      <c r="A21" s="42">
        <v>14</v>
      </c>
      <c r="B21" s="78">
        <f>'Qualifi-result women'!G20</f>
        <v>17</v>
      </c>
      <c r="C21" s="43" t="str">
        <f>'Qualifi-result women'!H20</f>
        <v>Combaz</v>
      </c>
      <c r="D21" s="12" t="str">
        <f>'Qualifi-result women'!I20</f>
        <v>Celine</v>
      </c>
      <c r="E21" s="12" t="str">
        <f>'Qualifi-result women'!J20</f>
        <v>FRA</v>
      </c>
      <c r="F21" s="44">
        <f>'Qualifi-result women'!K20</f>
        <v>11</v>
      </c>
      <c r="H21" s="56"/>
      <c r="K21" s="61">
        <v>0.6375</v>
      </c>
    </row>
    <row r="22" spans="1:11" s="51" customFormat="1" ht="15" customHeight="1">
      <c r="A22" s="42">
        <v>15</v>
      </c>
      <c r="B22" s="78">
        <f>'Qualifi-result women'!G21</f>
        <v>9</v>
      </c>
      <c r="C22" s="43" t="str">
        <f>'Qualifi-result women'!H21</f>
        <v>Vidmar</v>
      </c>
      <c r="D22" s="12" t="str">
        <f>'Qualifi-result women'!I21</f>
        <v>Katja</v>
      </c>
      <c r="E22" s="12" t="str">
        <f>'Qualifi-result women'!J21</f>
        <v>SLO</v>
      </c>
      <c r="F22" s="44">
        <f>'Qualifi-result women'!K21</f>
        <v>26</v>
      </c>
      <c r="H22" s="56"/>
      <c r="K22" s="61">
        <v>0.641666666666666</v>
      </c>
    </row>
    <row r="23" spans="1:11" s="51" customFormat="1" ht="15" customHeight="1">
      <c r="A23" s="42">
        <v>16</v>
      </c>
      <c r="B23" s="78">
        <f>'Qualifi-result women'!G22</f>
        <v>16</v>
      </c>
      <c r="C23" s="43" t="str">
        <f>'Qualifi-result women'!H22</f>
        <v>Bezhko</v>
      </c>
      <c r="D23" s="12" t="str">
        <f>'Qualifi-result women'!I22</f>
        <v>Olga</v>
      </c>
      <c r="E23" s="12" t="str">
        <f>'Qualifi-result women'!J22</f>
        <v>UKR</v>
      </c>
      <c r="F23" s="44">
        <f>'Qualifi-result women'!K22</f>
        <v>16</v>
      </c>
      <c r="H23" s="56"/>
      <c r="K23" s="61">
        <v>0.645833333333333</v>
      </c>
    </row>
    <row r="24" spans="1:11" s="51" customFormat="1" ht="15" customHeight="1">
      <c r="A24" s="42">
        <v>17</v>
      </c>
      <c r="B24" s="78">
        <f>'Qualifi-result women'!G23</f>
        <v>4</v>
      </c>
      <c r="C24" s="43" t="str">
        <f>'Qualifi-result women'!H23</f>
        <v>Lavarda</v>
      </c>
      <c r="D24" s="12" t="str">
        <f>'Qualifi-result women'!I23</f>
        <v>Jenny</v>
      </c>
      <c r="E24" s="12" t="str">
        <f>'Qualifi-result women'!J23</f>
        <v>ITA</v>
      </c>
      <c r="F24" s="44">
        <f>'Qualifi-result women'!K23</f>
        <v>36</v>
      </c>
      <c r="H24" s="56"/>
      <c r="K24" s="61">
        <v>0.65</v>
      </c>
    </row>
    <row r="25" spans="1:11" s="51" customFormat="1" ht="15" customHeight="1">
      <c r="A25" s="42">
        <v>18</v>
      </c>
      <c r="B25" s="78">
        <f>'Qualifi-result women'!G24</f>
        <v>14</v>
      </c>
      <c r="C25" s="43" t="str">
        <f>'Qualifi-result women'!H24</f>
        <v>Hodann</v>
      </c>
      <c r="D25" s="12" t="str">
        <f>'Qualifi-result women'!I24</f>
        <v>Anja</v>
      </c>
      <c r="E25" s="12" t="str">
        <f>'Qualifi-result women'!J24</f>
        <v>SWE</v>
      </c>
      <c r="F25" s="44">
        <f>'Qualifi-result women'!K24</f>
        <v>21</v>
      </c>
      <c r="H25" s="56"/>
      <c r="K25" s="61">
        <v>0.654166666666666</v>
      </c>
    </row>
    <row r="26" spans="1:11" s="51" customFormat="1" ht="15" customHeight="1">
      <c r="A26" s="42">
        <v>19</v>
      </c>
      <c r="B26" s="78">
        <f>'Qualifi-result women'!G25</f>
        <v>1</v>
      </c>
      <c r="C26" s="43" t="str">
        <f>'Qualifi-result women'!H25</f>
        <v>Lipenska</v>
      </c>
      <c r="D26" s="12" t="str">
        <f>'Qualifi-result women'!I25</f>
        <v>Helena</v>
      </c>
      <c r="E26" s="12" t="str">
        <f>'Qualifi-result women'!J25</f>
        <v>CZE</v>
      </c>
      <c r="F26" s="44">
        <f>'Qualifi-result women'!K25</f>
        <v>53</v>
      </c>
      <c r="H26" s="56"/>
      <c r="K26" s="61">
        <v>0.658333333333333</v>
      </c>
    </row>
    <row r="27" spans="1:11" s="51" customFormat="1" ht="15" customHeight="1">
      <c r="A27" s="42">
        <v>20</v>
      </c>
      <c r="B27" s="78">
        <f>'Qualifi-result women'!G26</f>
        <v>13</v>
      </c>
      <c r="C27" s="43" t="str">
        <f>'Qualifi-result women'!H26</f>
        <v>AGUIRRE</v>
      </c>
      <c r="D27" s="12" t="str">
        <f>'Qualifi-result women'!I26</f>
        <v>Leire</v>
      </c>
      <c r="E27" s="12" t="str">
        <f>'Qualifi-result women'!J26</f>
        <v>ESP</v>
      </c>
      <c r="F27" s="44">
        <f>'Qualifi-result women'!K26</f>
        <v>22</v>
      </c>
      <c r="H27" s="56"/>
      <c r="K27" s="61">
        <v>0.6625</v>
      </c>
    </row>
  </sheetData>
  <sheetProtection sheet="1" objects="1" scenarios="1" selectLockedCells="1"/>
  <mergeCells count="3">
    <mergeCell ref="D1:K1"/>
    <mergeCell ref="A5:K5"/>
    <mergeCell ref="A3:K3"/>
  </mergeCells>
  <printOptions horizontalCentered="1"/>
  <pageMargins left="0.5118110236220472" right="0.4724409448818898" top="0.4724409448818898" bottom="0.8661417322834646" header="0.5118110236220472" footer="0.5118110236220472"/>
  <pageSetup horizontalDpi="300" verticalDpi="300" orientation="portrait" paperSize="9" scale="95" r:id="rId2"/>
  <headerFooter alignWithMargins="0">
    <oddFooter>&amp;LPresident of Jury
Mr. Werner Gächter&amp;CCategory Judge
Peter&amp;R&amp;D &amp;T
&amp;6&amp;F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Minnino</dc:creator>
  <cp:keywords/>
  <dc:description/>
  <cp:lastModifiedBy> </cp:lastModifiedBy>
  <cp:lastPrinted>2006-05-12T12:59:24Z</cp:lastPrinted>
  <dcterms:created xsi:type="dcterms:W3CDTF">1999-05-14T15:55:42Z</dcterms:created>
  <dcterms:modified xsi:type="dcterms:W3CDTF">2006-05-12T13:02:05Z</dcterms:modified>
  <cp:category/>
  <cp:version/>
  <cp:contentType/>
  <cp:contentStatus/>
</cp:coreProperties>
</file>